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расходы по садоводству\"/>
    </mc:Choice>
  </mc:AlternateContent>
  <xr:revisionPtr revIDLastSave="0" documentId="13_ncr:1_{AA6FB66F-2314-4E67-92B8-2AEC6D13BD6F}" xr6:coauthVersionLast="47" xr6:coauthVersionMax="47" xr10:uidLastSave="{00000000-0000-0000-0000-000000000000}"/>
  <bookViews>
    <workbookView xWindow="8535" yWindow="1257" windowWidth="25135" windowHeight="13379" activeTab="2" xr2:uid="{00000000-000D-0000-FFFF-FFFF00000000}"/>
  </bookViews>
  <sheets>
    <sheet name="гранд" sheetId="1" r:id="rId1"/>
    <sheet name="расходы" sheetId="2" r:id="rId2"/>
    <sheet name="расходы по банку" sheetId="5" r:id="rId3"/>
  </sheets>
  <calcPr calcId="191029"/>
</workbook>
</file>

<file path=xl/calcChain.xml><?xml version="1.0" encoding="utf-8"?>
<calcChain xmlns="http://schemas.openxmlformats.org/spreadsheetml/2006/main">
  <c r="Q28" i="5" l="1"/>
  <c r="Q27" i="5"/>
  <c r="Q24" i="5"/>
  <c r="Q25" i="5"/>
  <c r="Q26" i="5"/>
  <c r="Q46" i="5"/>
  <c r="Q47" i="5"/>
  <c r="Q48" i="5"/>
  <c r="Q49" i="5"/>
  <c r="Q13" i="5"/>
  <c r="Q14" i="5"/>
  <c r="Q15" i="5"/>
  <c r="Q16" i="5"/>
  <c r="Q17" i="5"/>
  <c r="Q61" i="5" l="1"/>
  <c r="Q60" i="5"/>
  <c r="Q59" i="5"/>
  <c r="Q58" i="5"/>
  <c r="Q57" i="5"/>
  <c r="F193" i="2"/>
  <c r="Q45" i="5"/>
  <c r="Q39" i="5"/>
  <c r="Q38" i="5"/>
  <c r="Q37" i="5"/>
  <c r="Q36" i="5"/>
  <c r="Q35" i="5"/>
  <c r="Q34" i="5"/>
  <c r="Q23" i="5"/>
  <c r="Q12" i="5"/>
  <c r="F185" i="2"/>
  <c r="F167" i="2"/>
  <c r="F97" i="2"/>
  <c r="F56" i="2"/>
  <c r="C11" i="1"/>
  <c r="D10" i="1"/>
  <c r="E10" i="1" s="1"/>
  <c r="D9" i="1"/>
  <c r="E9" i="1" s="1"/>
  <c r="E8" i="1"/>
  <c r="D8" i="1"/>
  <c r="D7" i="1"/>
  <c r="E7" i="1" s="1"/>
  <c r="D6" i="1"/>
  <c r="E6" i="1" s="1"/>
  <c r="D5" i="1"/>
  <c r="E5" i="1" s="1"/>
  <c r="E4" i="1"/>
  <c r="D4" i="1"/>
  <c r="Q62" i="5" l="1"/>
  <c r="Q50" i="5"/>
  <c r="Q18" i="5"/>
  <c r="Q40" i="5"/>
  <c r="Q29" i="5"/>
  <c r="E11" i="1"/>
  <c r="D11" i="1"/>
</calcChain>
</file>

<file path=xl/sharedStrings.xml><?xml version="1.0" encoding="utf-8"?>
<sst xmlns="http://schemas.openxmlformats.org/spreadsheetml/2006/main" count="424" uniqueCount="259">
  <si>
    <t>ПЛАНИРУЕМЫЕ ПОКУПКИ И РАБОТЫ</t>
  </si>
  <si>
    <t>№ п/п</t>
  </si>
  <si>
    <t>Собственные средства</t>
  </si>
  <si>
    <t>Средства из гранта</t>
  </si>
  <si>
    <t>Наименование</t>
  </si>
  <si>
    <t>Средств всего</t>
  </si>
  <si>
    <t>Монтаж демонтаж насоса скважиного</t>
  </si>
  <si>
    <t>Насос скваженый</t>
  </si>
  <si>
    <t>ИТОГО</t>
  </si>
  <si>
    <t>Насос перекачивающий 1К100-80</t>
  </si>
  <si>
    <t>Результат</t>
  </si>
  <si>
    <t>Выполнено</t>
  </si>
  <si>
    <t>Строительство  трубы для обвязки насоса</t>
  </si>
  <si>
    <t>ПНД трубы для обвязки насосов  и второго трубопровода</t>
  </si>
  <si>
    <t xml:space="preserve"> ПНД трубы для выноса задвижек водовода и покупка материалов.</t>
  </si>
  <si>
    <t>дата</t>
  </si>
  <si>
    <t>вид работ</t>
  </si>
  <si>
    <t>сумма</t>
  </si>
  <si>
    <t>26,10,2018</t>
  </si>
  <si>
    <t>демонтаж водороводных труб</t>
  </si>
  <si>
    <t>12,04,2020</t>
  </si>
  <si>
    <t>31,06,2018</t>
  </si>
  <si>
    <t>25,04,2021</t>
  </si>
  <si>
    <t>запуск водопровода на летний сезон</t>
  </si>
  <si>
    <t>25,04,2020</t>
  </si>
  <si>
    <t>запуск ПНД водопровода на летний сезон</t>
  </si>
  <si>
    <t>25,05,2021</t>
  </si>
  <si>
    <t>замена старых труб на ПНД участок 92/106</t>
  </si>
  <si>
    <t>16,09,2021</t>
  </si>
  <si>
    <t>замена старых труб на ПНД участок 21/35</t>
  </si>
  <si>
    <t>01,07,2018</t>
  </si>
  <si>
    <t>Юридические услуги/нотариус</t>
  </si>
  <si>
    <t>25,05,2018</t>
  </si>
  <si>
    <t>Перекачивающий насос</t>
  </si>
  <si>
    <t>19,05,2018</t>
  </si>
  <si>
    <t>сварочные работы подключение насоса</t>
  </si>
  <si>
    <t>27,05,2018</t>
  </si>
  <si>
    <t>электромонтажные  работы, подключение насоса</t>
  </si>
  <si>
    <t>02,05,2018</t>
  </si>
  <si>
    <t>демонтаж, и ремонт перекачивающего насоса</t>
  </si>
  <si>
    <t>06,05,2018</t>
  </si>
  <si>
    <t>замена задвижки</t>
  </si>
  <si>
    <t>сварка</t>
  </si>
  <si>
    <t>14,07,2018</t>
  </si>
  <si>
    <t xml:space="preserve">сварка, ремонт емкости </t>
  </si>
  <si>
    <t>17,04,2018</t>
  </si>
  <si>
    <t>госпошлина</t>
  </si>
  <si>
    <t>18,06,2018</t>
  </si>
  <si>
    <t>дверь железная (дом сторожа)</t>
  </si>
  <si>
    <t>19,02,2018</t>
  </si>
  <si>
    <t>канцелярия</t>
  </si>
  <si>
    <t>20,02,2018</t>
  </si>
  <si>
    <t>союз садоводов, взносы</t>
  </si>
  <si>
    <t>22,04,2018</t>
  </si>
  <si>
    <t>26,05,2018</t>
  </si>
  <si>
    <t>24,07,2020</t>
  </si>
  <si>
    <t>доска (забор)6 м х 1м3</t>
  </si>
  <si>
    <t>доск ( дорожка) 4 м х 1м3</t>
  </si>
  <si>
    <t>Покос травы территории СНТ</t>
  </si>
  <si>
    <t>расконсервация пощядки ТБО</t>
  </si>
  <si>
    <t>19,04,2019</t>
  </si>
  <si>
    <t>расконсервация водопровода за 2019</t>
  </si>
  <si>
    <t>10,04,2019</t>
  </si>
  <si>
    <t>работа Соловьева</t>
  </si>
  <si>
    <t>замена размороженной задвижки</t>
  </si>
  <si>
    <t>замена трубы и сварка для насоса перекачивающего</t>
  </si>
  <si>
    <t>    Провести сварочные работы по подключению перекачивающего насоса к  системе водоснабжения</t>
  </si>
  <si>
    <t>14,07,2020</t>
  </si>
  <si>
    <t>     Провести сварочные работы по восстановлению герметичности емкости системы полива.</t>
  </si>
  <si>
    <t xml:space="preserve">1. Разработать и приобрести на средства СНТ «Озон» необходимый кабель, и необходимые электротехнические устройства необходимые для бесперебойной работы глубинного и перекачивающих  электронасосов .
2. Транспортные расходы за счёт заказчика
</t>
  </si>
  <si>
    <t>15,03,2020</t>
  </si>
  <si>
    <t xml:space="preserve">Перенос ёмкости, с арендой  автокрана.
</t>
  </si>
  <si>
    <t>14,05,2020</t>
  </si>
  <si>
    <t>17,07,2020</t>
  </si>
  <si>
    <t>Аренда сварочного аппарата и другого инструмента за сезон 2020года.</t>
  </si>
  <si>
    <t>20,05,2019</t>
  </si>
  <si>
    <t>помошь в установке перекачивающего насоса</t>
  </si>
  <si>
    <t xml:space="preserve"> Приобрести на средства СНТ «Озон» Контактор DEKraft.</t>
  </si>
  <si>
    <t>27,09,2019</t>
  </si>
  <si>
    <t xml:space="preserve">Покос травы и очистка канавы  по дороге в СНТ ОЗОН.   </t>
  </si>
  <si>
    <t xml:space="preserve">Покос травы по СНТ ОЗОН.   </t>
  </si>
  <si>
    <t>06,06,2019</t>
  </si>
  <si>
    <t>вывоз свалки</t>
  </si>
  <si>
    <t>15,05,2019</t>
  </si>
  <si>
    <t>покупка насоса Pedrollo 4SR 8/31PD</t>
  </si>
  <si>
    <t>15,07,2019</t>
  </si>
  <si>
    <t xml:space="preserve">Приобрести на средства СНТ «Озон» комплектующие для производства работ по запуску скважины и опусканию насоса в скважину </t>
  </si>
  <si>
    <t>10,07,2019</t>
  </si>
  <si>
    <t xml:space="preserve">1. Провести ревизию по электротехническим приборам по безопасной эксплуатации электрических  потребителей  и освещения в домике на старой скважине.
2. Приобрести  необходимые комплектующие.
3. Заменить  электротехнические приборы по безопасной эксплуатации электрических  потребителей, подключить автоматику насоса и освещения в домике на старой  скважине.
</t>
  </si>
  <si>
    <t>10,10,2018</t>
  </si>
  <si>
    <t>15,09,2018</t>
  </si>
  <si>
    <t>14,10,2018</t>
  </si>
  <si>
    <t>Погрузка крупногабаритного мусора на  контейнерной площадки для сбора ТБО</t>
  </si>
  <si>
    <t>10,12,2018</t>
  </si>
  <si>
    <t xml:space="preserve">1. Заказать пожарные указатели к скважине 
2. Приобрести на средства СНТ «Озон»  пожарные указатели.
3. Выполнить  работы по установке пожарных указателей.
</t>
  </si>
  <si>
    <t>24,06,2018</t>
  </si>
  <si>
    <t>24,06,2020</t>
  </si>
  <si>
    <t>19,07,2019</t>
  </si>
  <si>
    <t>21,06,2018</t>
  </si>
  <si>
    <t>21,10,2018</t>
  </si>
  <si>
    <t xml:space="preserve">1. Подготовить фундамент для перекачивающего насоса на скважине.
2. Изготовить сетку из арматуры и стальной проволоки.
3. Провести сварку сетки арматурной.
4. Провести демонтаж старой водопроводной трубы.
5. Транспортные расходы за счет СНТ «ОЗОН»
</t>
  </si>
  <si>
    <t>21,04,2020</t>
  </si>
  <si>
    <t xml:space="preserve">1. По постройке домика для нормальной и долгосрочной эксплуатации новой скважины и перекачивающего насоса для СНТ «ОЗОН» </t>
  </si>
  <si>
    <t>29,09,2018</t>
  </si>
  <si>
    <t>28,05,2018</t>
  </si>
  <si>
    <t>04,08,2018</t>
  </si>
  <si>
    <t>доставка материала</t>
  </si>
  <si>
    <t>покупка и работа по замане /кабеля, контакторов, автоматов зашиты.</t>
  </si>
  <si>
    <t>24,10,2018</t>
  </si>
  <si>
    <t>23,06,2018</t>
  </si>
  <si>
    <t>замена и установка двери дом сторожа</t>
  </si>
  <si>
    <t>1.	Приобрести на средства СНТ «Озон»  реле контроля уровня.
2.	Кнопочный пост.</t>
  </si>
  <si>
    <t>23,10,2018</t>
  </si>
  <si>
    <t>14,06,2018</t>
  </si>
  <si>
    <t xml:space="preserve">1.	Провести сварочные работы по восстановлению герметичности емкости системы полива. </t>
  </si>
  <si>
    <t xml:space="preserve">1. Приобрести на средства СНТ «Озон» комплектующие для производства работ по дополнительной прокладке ПНД трубопровода
2. Выполнить  работы по дополнительной прокладке ПНД трубопровода от глубинного насоса до нижних емкостей.
</t>
  </si>
  <si>
    <t>14,08,2018</t>
  </si>
  <si>
    <t xml:space="preserve">	Приобрести на средства СНТ «Озон» комплектующие для производства работ по прокладке пожарного отвода ПНД трубопровода.
	Выполнить  работы по прокладке пожарного ПНД трубопровода.</t>
  </si>
  <si>
    <t xml:space="preserve">1. Провести ПНД трубопровод на участках между 20 и 143. 
2. Демонтировать стальной водопровод на указанных участках
</t>
  </si>
  <si>
    <t>28,04,2020</t>
  </si>
  <si>
    <t xml:space="preserve">1. Осуществить полный спуск воды из системы ПНД водоснабжения СНТ «Озон».
2. Провести ревизию и консервацию запорной аппаратуры системы водоснабжения.
3. Подготовить скважину для зимней эксплуатации.
4. Установить накопительные емкости на скважине и в верхней части СНТ и трубопроводы в режим зимнего хранения.
5. Провести консервацию перекачивающего насоса.
</t>
  </si>
  <si>
    <t>04,10,2020</t>
  </si>
  <si>
    <t xml:space="preserve">1. Провести работу по обслуживанию и поддержании в рабочем состоянии системы ПНД водоснабжения    СНТ «Озон».
2. Провести разные работы по благоустройству садоводства «ОЗОН»
</t>
  </si>
  <si>
    <t xml:space="preserve">Вывоз ТБО.  </t>
  </si>
  <si>
    <t>18,06,2019</t>
  </si>
  <si>
    <t xml:space="preserve">1. Приобрести видеокамеру для наблюдения и контроля за входом на территорию СНТ «ОЗОН» 
2. Приобрести Sim карты для подключения к сети Интернет.
3. Приобрести необходимое оборудование для производства работ на территории СНТ «ОЗОН». 
4. Приобрести электротехнические приборы для проведения диагностики и контроля исправности   потребителей на 220/380В. 
</t>
  </si>
  <si>
    <t>02,06,2019</t>
  </si>
  <si>
    <t>16,05,2020</t>
  </si>
  <si>
    <t xml:space="preserve">1. Приобрести на средства СНТ «Озон» комплектующие для производства работ по замене стальных труб на ПНД трубопровода (список комплектующих с их ценами в приложении к договору).
2. Выполнить работы по замене стальных труб на ПНД трубопровода по участкам с №2; по №15.
</t>
  </si>
  <si>
    <t>30,10,2019</t>
  </si>
  <si>
    <t>за год</t>
  </si>
  <si>
    <t>зарплата всего выплачено по смете</t>
  </si>
  <si>
    <t>итого:</t>
  </si>
  <si>
    <t>выполненые работы</t>
  </si>
  <si>
    <t>покупка расходных материалов</t>
  </si>
  <si>
    <t>союз садоводов</t>
  </si>
  <si>
    <t>вывоз мусора</t>
  </si>
  <si>
    <t>оплата за электроэнергию</t>
  </si>
  <si>
    <t>налоги за отчетный период</t>
  </si>
  <si>
    <t xml:space="preserve">сумма </t>
  </si>
  <si>
    <t>декабырь</t>
  </si>
  <si>
    <t>ноябырь</t>
  </si>
  <si>
    <t>октябырь</t>
  </si>
  <si>
    <t>сеньтябрь</t>
  </si>
  <si>
    <t>август</t>
  </si>
  <si>
    <t>июль</t>
  </si>
  <si>
    <t>июнь</t>
  </si>
  <si>
    <t xml:space="preserve">май </t>
  </si>
  <si>
    <t>апрель</t>
  </si>
  <si>
    <t>март</t>
  </si>
  <si>
    <t>февраль</t>
  </si>
  <si>
    <t>январь</t>
  </si>
  <si>
    <t>отчет о расходовании средств за 2019 год.</t>
  </si>
  <si>
    <t>отчет о расходовании средств за 2020 год.</t>
  </si>
  <si>
    <t>отчет о расходовании средств за 2021 год.</t>
  </si>
  <si>
    <t>отчет о расходовании средств за 2022 год.</t>
  </si>
  <si>
    <t>22,05,2022</t>
  </si>
  <si>
    <t>книжка садовода</t>
  </si>
  <si>
    <t>15,05,2022</t>
  </si>
  <si>
    <t>13,05,2022</t>
  </si>
  <si>
    <t>подбор мусора</t>
  </si>
  <si>
    <t>Подготовка водопровода к зиме</t>
  </si>
  <si>
    <t>подготовка к гранту</t>
  </si>
  <si>
    <t>премия к гарнду</t>
  </si>
  <si>
    <t>членские взносы союзсадоводов</t>
  </si>
  <si>
    <t>приобретение досок</t>
  </si>
  <si>
    <t>подготовка водопровода к зиме</t>
  </si>
  <si>
    <t>использование сотовой связи за год</t>
  </si>
  <si>
    <t>аренда сварочного аппарата</t>
  </si>
  <si>
    <t>прокладка ПНД труб</t>
  </si>
  <si>
    <t>электромонтажные работы и пуск насоса</t>
  </si>
  <si>
    <t>работа автокрана по замене насоса</t>
  </si>
  <si>
    <t>работы по материалам для скваженного насоса</t>
  </si>
  <si>
    <t>покупка необхоимого электротехнического обородования , необходимого кабеля для насососв</t>
  </si>
  <si>
    <t>скос травы по садоводству</t>
  </si>
  <si>
    <t>вывоз и подбор мусора</t>
  </si>
  <si>
    <t>транспортные расходы по гранту</t>
  </si>
  <si>
    <t xml:space="preserve">сварка , востоновительные работы верхней емкости </t>
  </si>
  <si>
    <t>доска обрезная</t>
  </si>
  <si>
    <t>копка ям для столбов</t>
  </si>
  <si>
    <t>обучение пожарный минимум</t>
  </si>
  <si>
    <t>доставка насосов</t>
  </si>
  <si>
    <t>установка перекачивающих насосов</t>
  </si>
  <si>
    <t>замена глубинного насоса</t>
  </si>
  <si>
    <t>работа авто крана</t>
  </si>
  <si>
    <t>вознагрождение за юридическое сопровождение</t>
  </si>
  <si>
    <t>уборка дорог</t>
  </si>
  <si>
    <t>замена стальных труб</t>
  </si>
  <si>
    <t>подьем емкости</t>
  </si>
  <si>
    <t>бензин для тримера</t>
  </si>
  <si>
    <t>оплата услуг ооо юр зем кадастр</t>
  </si>
  <si>
    <t>помошь в работах</t>
  </si>
  <si>
    <t>подготовка к летней эксплуатации водопровода</t>
  </si>
  <si>
    <t>установка подключение видео камеры</t>
  </si>
  <si>
    <t>датчик движения</t>
  </si>
  <si>
    <t>демонтаж водопровода</t>
  </si>
  <si>
    <t>фундамент для насосов</t>
  </si>
  <si>
    <t xml:space="preserve">перекос емкости с арендой автокрана
</t>
  </si>
  <si>
    <t>штраф за противо пожарное содержание</t>
  </si>
  <si>
    <t>замена перекачивающего насоса</t>
  </si>
  <si>
    <t>читска снега по территории</t>
  </si>
  <si>
    <t>13,06,2021</t>
  </si>
  <si>
    <t>28,10,2021</t>
  </si>
  <si>
    <t>10,10,2021</t>
  </si>
  <si>
    <t>03,10,2021</t>
  </si>
  <si>
    <t>подсыпка , ямочный ремонт дорог</t>
  </si>
  <si>
    <t>14,09,2021</t>
  </si>
  <si>
    <t>30,08,21</t>
  </si>
  <si>
    <t>24,08,2021</t>
  </si>
  <si>
    <t>12,07,2021</t>
  </si>
  <si>
    <t>покупка доски</t>
  </si>
  <si>
    <t>24,09,2020</t>
  </si>
  <si>
    <t>     Провести работы  по отключению системы полива.</t>
  </si>
  <si>
    <t>29,06,2021</t>
  </si>
  <si>
    <t>04,05,2021</t>
  </si>
  <si>
    <t>23,01,2022</t>
  </si>
  <si>
    <t>чистка дорог</t>
  </si>
  <si>
    <t>01,05,2022</t>
  </si>
  <si>
    <t xml:space="preserve">Выполнить  работы по установке дюрита  нужного размера и переноса запорного      вентиля и выполнения сварочных работ для восстановления герметичности верхней емкости  системы водоснабжения СНТ «ОЗОН» </t>
  </si>
  <si>
    <t xml:space="preserve">
 установка и покупка дюрита  нужного размера и переноса  для восстановления герметичности верхней емкости  системы водоснабжения СНТ «ОЗОН» 
</t>
  </si>
  <si>
    <t>приобретение электродов</t>
  </si>
  <si>
    <t>приобретение хомутов необходимого размера</t>
  </si>
  <si>
    <t xml:space="preserve"> Вырубить насаждения по СНТ «ОЗОН»  </t>
  </si>
  <si>
    <t>Выкопать траншею для прокладки трубы ПНД  для  трубопровода перекачивающего насоса до верхних емкостей.</t>
  </si>
  <si>
    <t>Приобрести на средства СНТ «Озон» комплектующие для производства работ по дополнительной прокладке ПНД трубопровода .</t>
  </si>
  <si>
    <t xml:space="preserve">Монтаж и демонтаж ограждения на нижней скважине в СНТ «Озон».
( для проезда крана по демонтажу глубинного насоса)
Разборка домика над скважиной.
</t>
  </si>
  <si>
    <t xml:space="preserve"> Доставка шифера для крыши домика новой скважины.   </t>
  </si>
  <si>
    <t>Уборка  мусора на прилегающей территории к контейнерной площадки для сбора ТБО в СНТ «Озон».</t>
  </si>
  <si>
    <t xml:space="preserve">Приобретено  доска дюймовка обрезная 6м х 0,5м3= 28шт. 5500рублей.
Доставка 1000рублей.
</t>
  </si>
  <si>
    <t>  Провести ревизию по электротехническим приборам по безопасной эксплуатации электрических  потребителей  и освещения в домике на старой скважине Приобрести  необходимые комплектующие.</t>
  </si>
  <si>
    <t>покупка датчиков движения на освешение</t>
  </si>
  <si>
    <t xml:space="preserve"> провести электротехнические работы по безопасной эксплуатации электрических  потребителей  и освещения в домике на новой скважине.</t>
  </si>
  <si>
    <t>работы по бурению скважины 70 метров</t>
  </si>
  <si>
    <t>20,07,2018</t>
  </si>
  <si>
    <t>кабель для скваженного насоса</t>
  </si>
  <si>
    <t>15,08,2018</t>
  </si>
  <si>
    <t>17,08,2018</t>
  </si>
  <si>
    <t>01,08,2018</t>
  </si>
  <si>
    <t>приобретение и доставка трубы для насоса скваженного</t>
  </si>
  <si>
    <t>работа крана ,  монтаж скваженного насоса</t>
  </si>
  <si>
    <t>   Доставить  на средства СНТ «Озон» трубы для производства работ по дополнительной прокладке ПНД трубопровода .</t>
  </si>
  <si>
    <t>Выполнить  работы по прокладке ПНД трубопровода.</t>
  </si>
  <si>
    <t>приобретение инструмента</t>
  </si>
  <si>
    <t>материалы( трубы )для скваженного насоса</t>
  </si>
  <si>
    <t>покупка , установка, монтаж системы видеонаблюдения</t>
  </si>
  <si>
    <t xml:space="preserve"> Провести электротехнические работы по  подключению потребителей на 220/380В. </t>
  </si>
  <si>
    <t>установка монтаж подключение электротехнического обородования , необходимого кабеля для насосов</t>
  </si>
  <si>
    <t>дополнительная покупка ПНД труб</t>
  </si>
  <si>
    <t xml:space="preserve">Приобрести на средства СНТ «Озон» комплектующие для производства работ по замене стальных труб на ПНД трубопровод.
</t>
  </si>
  <si>
    <t xml:space="preserve">подготовка к переносу емкости </t>
  </si>
  <si>
    <t>преобретение инструмента</t>
  </si>
  <si>
    <t xml:space="preserve"> Провести демонтаж глубинного насоса   системы водоснабжения</t>
  </si>
  <si>
    <t xml:space="preserve">перенос емкости с арендой крана
</t>
  </si>
  <si>
    <t>проведение электротехнических работ</t>
  </si>
  <si>
    <t>покупка гвозди, болты, шурупы.</t>
  </si>
  <si>
    <t>расходные материалы для производства работ</t>
  </si>
  <si>
    <t>отчет о расходовании средств за 2023 год.</t>
  </si>
  <si>
    <t>поступило всего за год</t>
  </si>
  <si>
    <t>покупка расходных материалов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</si>
</sst>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₽&quot;"/>
    <numFmt numFmtId="165" formatCode="_-* #,##0.00\ [$₽-419]_-;\-* #,##0.00\ [$₽-419]_-;_-* &quot;-&quot;??\ [$₽-419]_-;_-@_-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164" fontId="3" fillId="0" borderId="5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12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14" fontId="0" fillId="3" borderId="12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4" fontId="0" fillId="3" borderId="13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5" fontId="0" fillId="3" borderId="12" xfId="0" applyNumberFormat="1" applyFill="1" applyBorder="1" applyAlignment="1">
      <alignment horizontal="center" vertical="center"/>
    </xf>
    <xf numFmtId="165" fontId="0" fillId="3" borderId="13" xfId="0" applyNumberFormat="1" applyFill="1" applyBorder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165" fontId="0" fillId="4" borderId="2" xfId="0" applyNumberFormat="1" applyFill="1" applyBorder="1" applyAlignment="1">
      <alignment horizontal="center" vertical="center"/>
    </xf>
    <xf numFmtId="165" fontId="0" fillId="4" borderId="10" xfId="0" applyNumberForma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"/>
  <sheetViews>
    <sheetView zoomScaleNormal="100" workbookViewId="0">
      <selection activeCell="F12" sqref="F12"/>
    </sheetView>
  </sheetViews>
  <sheetFormatPr defaultRowHeight="17.7" x14ac:dyDescent="0.3"/>
  <cols>
    <col min="1" max="1" width="5.5546875" customWidth="1"/>
    <col min="2" max="2" width="23.33203125" customWidth="1"/>
    <col min="3" max="3" width="19.5546875" customWidth="1"/>
    <col min="4" max="4" width="20.6640625" customWidth="1"/>
    <col min="5" max="5" width="19.5546875" customWidth="1"/>
    <col min="6" max="6" width="17.88671875" style="4" customWidth="1"/>
  </cols>
  <sheetData>
    <row r="1" spans="1:6" x14ac:dyDescent="0.3">
      <c r="A1" s="17" t="s">
        <v>0</v>
      </c>
      <c r="B1" s="18"/>
      <c r="C1" s="18"/>
      <c r="D1" s="18"/>
      <c r="E1" s="18"/>
    </row>
    <row r="2" spans="1:6" ht="35.35" x14ac:dyDescent="0.3">
      <c r="A2" s="19" t="s">
        <v>1</v>
      </c>
      <c r="B2" s="19" t="s">
        <v>4</v>
      </c>
      <c r="C2" s="1" t="s">
        <v>5</v>
      </c>
      <c r="D2" s="1" t="s">
        <v>2</v>
      </c>
      <c r="E2" s="1" t="s">
        <v>3</v>
      </c>
      <c r="F2" s="21" t="s">
        <v>10</v>
      </c>
    </row>
    <row r="3" spans="1:6" x14ac:dyDescent="0.3">
      <c r="A3" s="20"/>
      <c r="B3" s="20"/>
      <c r="C3" s="3">
        <v>625000</v>
      </c>
      <c r="D3" s="3">
        <v>125000</v>
      </c>
      <c r="E3" s="3">
        <v>500000</v>
      </c>
      <c r="F3" s="22"/>
    </row>
    <row r="4" spans="1:6" x14ac:dyDescent="0.3">
      <c r="A4" s="2">
        <v>1</v>
      </c>
      <c r="B4" s="6" t="s">
        <v>7</v>
      </c>
      <c r="C4" s="3">
        <v>137000</v>
      </c>
      <c r="D4" s="3">
        <f t="shared" ref="D4:D10" si="0">C4/100*20</f>
        <v>27400</v>
      </c>
      <c r="E4" s="3">
        <f t="shared" ref="E4:E10" si="1">C4-D4</f>
        <v>109600</v>
      </c>
      <c r="F4" s="5" t="s">
        <v>11</v>
      </c>
    </row>
    <row r="5" spans="1:6" ht="39.950000000000003" customHeight="1" x14ac:dyDescent="0.3">
      <c r="A5" s="2">
        <v>2</v>
      </c>
      <c r="B5" s="7" t="s">
        <v>6</v>
      </c>
      <c r="C5" s="3">
        <v>38000</v>
      </c>
      <c r="D5" s="3">
        <f t="shared" si="0"/>
        <v>7600</v>
      </c>
      <c r="E5" s="3">
        <f t="shared" si="1"/>
        <v>30400</v>
      </c>
      <c r="F5" s="8" t="s">
        <v>11</v>
      </c>
    </row>
    <row r="6" spans="1:6" ht="55" customHeight="1" x14ac:dyDescent="0.3">
      <c r="A6" s="2">
        <v>3</v>
      </c>
      <c r="B6" s="7" t="s">
        <v>9</v>
      </c>
      <c r="C6" s="3">
        <v>59500</v>
      </c>
      <c r="D6" s="3">
        <f t="shared" si="0"/>
        <v>11900</v>
      </c>
      <c r="E6" s="3">
        <f t="shared" si="1"/>
        <v>47600</v>
      </c>
      <c r="F6" s="8" t="s">
        <v>11</v>
      </c>
    </row>
    <row r="7" spans="1:6" ht="47.95" customHeight="1" x14ac:dyDescent="0.3">
      <c r="A7" s="2">
        <v>4</v>
      </c>
      <c r="B7" s="7" t="s">
        <v>9</v>
      </c>
      <c r="C7" s="3">
        <v>59500</v>
      </c>
      <c r="D7" s="3">
        <f t="shared" si="0"/>
        <v>11900</v>
      </c>
      <c r="E7" s="3">
        <f t="shared" si="1"/>
        <v>47600</v>
      </c>
      <c r="F7" s="8" t="s">
        <v>11</v>
      </c>
    </row>
    <row r="8" spans="1:6" ht="47.95" customHeight="1" x14ac:dyDescent="0.3">
      <c r="A8" s="2">
        <v>7</v>
      </c>
      <c r="B8" s="7" t="s">
        <v>13</v>
      </c>
      <c r="C8" s="3">
        <v>166228</v>
      </c>
      <c r="D8" s="3">
        <f t="shared" si="0"/>
        <v>33245.599999999999</v>
      </c>
      <c r="E8" s="3">
        <f t="shared" si="1"/>
        <v>132982.39999999999</v>
      </c>
      <c r="F8" s="8" t="s">
        <v>11</v>
      </c>
    </row>
    <row r="9" spans="1:6" ht="47.95" customHeight="1" x14ac:dyDescent="0.3">
      <c r="A9" s="2">
        <v>8</v>
      </c>
      <c r="B9" s="7" t="s">
        <v>12</v>
      </c>
      <c r="C9" s="3">
        <v>49203.8</v>
      </c>
      <c r="D9" s="3">
        <f t="shared" si="0"/>
        <v>9840.76</v>
      </c>
      <c r="E9" s="3">
        <f t="shared" si="1"/>
        <v>39363.040000000001</v>
      </c>
      <c r="F9" s="8" t="s">
        <v>11</v>
      </c>
    </row>
    <row r="10" spans="1:6" ht="78.05" customHeight="1" x14ac:dyDescent="0.3">
      <c r="A10" s="2">
        <v>9</v>
      </c>
      <c r="B10" s="7" t="s">
        <v>14</v>
      </c>
      <c r="C10" s="3">
        <v>118526</v>
      </c>
      <c r="D10" s="3">
        <f t="shared" si="0"/>
        <v>23705.200000000001</v>
      </c>
      <c r="E10" s="3">
        <f t="shared" si="1"/>
        <v>94820.800000000003</v>
      </c>
      <c r="F10" s="8" t="s">
        <v>11</v>
      </c>
    </row>
    <row r="11" spans="1:6" x14ac:dyDescent="0.3">
      <c r="A11" s="15" t="s">
        <v>8</v>
      </c>
      <c r="B11" s="15"/>
      <c r="C11" s="3">
        <f>SUM(C4:C10)</f>
        <v>627957.80000000005</v>
      </c>
      <c r="D11" s="3">
        <f>SUM(D4:D10)</f>
        <v>125591.56</v>
      </c>
      <c r="E11" s="3">
        <f>SUM(E4:E10)</f>
        <v>502366.24</v>
      </c>
      <c r="F11" s="5"/>
    </row>
    <row r="12" spans="1:6" x14ac:dyDescent="0.3">
      <c r="A12" s="15"/>
      <c r="B12" s="15"/>
      <c r="C12" s="2"/>
      <c r="D12" s="2"/>
      <c r="E12" s="2"/>
      <c r="F12" s="5"/>
    </row>
    <row r="13" spans="1:6" x14ac:dyDescent="0.3">
      <c r="A13" s="16"/>
      <c r="B13" s="16"/>
      <c r="C13" s="16"/>
      <c r="D13" s="16"/>
      <c r="E13" s="16"/>
      <c r="F13" s="5"/>
    </row>
  </sheetData>
  <mergeCells count="7">
    <mergeCell ref="F2:F3"/>
    <mergeCell ref="A11:B11"/>
    <mergeCell ref="A12:B12"/>
    <mergeCell ref="A13:E13"/>
    <mergeCell ref="A1:E1"/>
    <mergeCell ref="A2:A3"/>
    <mergeCell ref="B2:B3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93"/>
  <sheetViews>
    <sheetView topLeftCell="A166" zoomScale="130" zoomScaleNormal="130" workbookViewId="0">
      <selection activeCell="D175" sqref="D175:E175"/>
    </sheetView>
  </sheetViews>
  <sheetFormatPr defaultRowHeight="15.05" x14ac:dyDescent="0.3"/>
  <cols>
    <col min="5" max="5" width="70.5546875" customWidth="1"/>
    <col min="9" max="9" width="61" customWidth="1"/>
    <col min="10" max="10" width="52.44140625" customWidth="1"/>
    <col min="11" max="11" width="64.88671875" customWidth="1"/>
  </cols>
  <sheetData>
    <row r="1" spans="2:9" ht="29.95" customHeight="1" x14ac:dyDescent="0.3">
      <c r="B1" s="68"/>
      <c r="C1" s="68"/>
      <c r="D1" s="68"/>
      <c r="E1" s="68"/>
      <c r="F1" s="68"/>
      <c r="G1" s="68"/>
    </row>
    <row r="2" spans="2:9" ht="12.95" customHeight="1" x14ac:dyDescent="0.3">
      <c r="B2" s="69"/>
      <c r="C2" s="69"/>
      <c r="D2" s="69"/>
      <c r="E2" s="69"/>
      <c r="F2" s="69"/>
      <c r="G2" s="69"/>
      <c r="I2" s="11"/>
    </row>
    <row r="3" spans="2:9" ht="164" hidden="1" customHeight="1" x14ac:dyDescent="0.3">
      <c r="B3" s="70" t="s">
        <v>15</v>
      </c>
      <c r="C3" s="71"/>
      <c r="D3" s="70" t="s">
        <v>16</v>
      </c>
      <c r="E3" s="71"/>
      <c r="F3" s="70" t="s">
        <v>17</v>
      </c>
      <c r="G3" s="71"/>
      <c r="I3" s="10"/>
    </row>
    <row r="4" spans="2:9" ht="42.05" customHeight="1" x14ac:dyDescent="0.3">
      <c r="B4" s="72"/>
      <c r="C4" s="73"/>
      <c r="D4" s="72"/>
      <c r="E4" s="73"/>
      <c r="F4" s="72"/>
      <c r="G4" s="73"/>
      <c r="I4" s="10"/>
    </row>
    <row r="5" spans="2:9" ht="35.049999999999997" customHeight="1" x14ac:dyDescent="0.3">
      <c r="B5" s="23" t="s">
        <v>49</v>
      </c>
      <c r="C5" s="24"/>
      <c r="D5" s="23" t="s">
        <v>50</v>
      </c>
      <c r="E5" s="24"/>
      <c r="F5" s="27">
        <v>262</v>
      </c>
      <c r="G5" s="28"/>
      <c r="I5" s="10"/>
    </row>
    <row r="6" spans="2:9" x14ac:dyDescent="0.3">
      <c r="B6" s="23" t="s">
        <v>51</v>
      </c>
      <c r="C6" s="24"/>
      <c r="D6" s="23" t="s">
        <v>52</v>
      </c>
      <c r="E6" s="24"/>
      <c r="F6" s="27">
        <v>4800</v>
      </c>
      <c r="G6" s="28"/>
    </row>
    <row r="7" spans="2:9" x14ac:dyDescent="0.3">
      <c r="B7" s="23" t="s">
        <v>53</v>
      </c>
      <c r="C7" s="24"/>
      <c r="D7" s="23" t="s">
        <v>59</v>
      </c>
      <c r="E7" s="24"/>
      <c r="F7" s="27">
        <v>1500</v>
      </c>
      <c r="G7" s="28"/>
    </row>
    <row r="8" spans="2:9" x14ac:dyDescent="0.3">
      <c r="B8" s="23" t="s">
        <v>45</v>
      </c>
      <c r="C8" s="24"/>
      <c r="D8" s="23" t="s">
        <v>46</v>
      </c>
      <c r="E8" s="24"/>
      <c r="F8" s="27">
        <v>3082</v>
      </c>
      <c r="G8" s="28"/>
    </row>
    <row r="9" spans="2:9" ht="28" customHeight="1" x14ac:dyDescent="0.3">
      <c r="B9" s="23" t="s">
        <v>40</v>
      </c>
      <c r="C9" s="24"/>
      <c r="D9" s="43" t="s">
        <v>64</v>
      </c>
      <c r="E9" s="44"/>
      <c r="F9" s="27">
        <v>2000</v>
      </c>
      <c r="G9" s="28"/>
    </row>
    <row r="10" spans="2:9" ht="66.95" customHeight="1" x14ac:dyDescent="0.3">
      <c r="B10" s="23" t="s">
        <v>104</v>
      </c>
      <c r="C10" s="24"/>
      <c r="D10" s="43" t="s">
        <v>218</v>
      </c>
      <c r="E10" s="44"/>
      <c r="F10" s="27">
        <v>3000</v>
      </c>
      <c r="G10" s="28"/>
    </row>
    <row r="11" spans="2:9" ht="63" customHeight="1" x14ac:dyDescent="0.3">
      <c r="B11" s="23" t="s">
        <v>54</v>
      </c>
      <c r="C11" s="24"/>
      <c r="D11" s="43" t="s">
        <v>66</v>
      </c>
      <c r="E11" s="44"/>
      <c r="F11" s="27">
        <v>6000</v>
      </c>
      <c r="G11" s="28"/>
    </row>
    <row r="12" spans="2:9" ht="25.05" customHeight="1" x14ac:dyDescent="0.3">
      <c r="B12" s="23" t="s">
        <v>32</v>
      </c>
      <c r="C12" s="24"/>
      <c r="D12" s="23" t="s">
        <v>33</v>
      </c>
      <c r="E12" s="24"/>
      <c r="F12" s="27">
        <v>66991</v>
      </c>
      <c r="G12" s="28"/>
    </row>
    <row r="13" spans="2:9" ht="39.950000000000003" customHeight="1" x14ac:dyDescent="0.3">
      <c r="B13" s="23" t="s">
        <v>34</v>
      </c>
      <c r="C13" s="24"/>
      <c r="D13" s="43" t="s">
        <v>35</v>
      </c>
      <c r="E13" s="44"/>
      <c r="F13" s="27">
        <v>6000</v>
      </c>
      <c r="G13" s="28"/>
    </row>
    <row r="14" spans="2:9" ht="39.950000000000003" customHeight="1" x14ac:dyDescent="0.3">
      <c r="B14" s="23" t="s">
        <v>38</v>
      </c>
      <c r="C14" s="24"/>
      <c r="D14" s="43" t="s">
        <v>39</v>
      </c>
      <c r="E14" s="44"/>
      <c r="F14" s="27">
        <v>6000</v>
      </c>
      <c r="G14" s="28"/>
    </row>
    <row r="15" spans="2:9" ht="26.05" customHeight="1" x14ac:dyDescent="0.3">
      <c r="B15" s="23" t="s">
        <v>40</v>
      </c>
      <c r="C15" s="24"/>
      <c r="D15" s="43" t="s">
        <v>42</v>
      </c>
      <c r="E15" s="44"/>
      <c r="F15" s="27">
        <v>3000</v>
      </c>
      <c r="G15" s="28"/>
    </row>
    <row r="16" spans="2:9" ht="29" customHeight="1" x14ac:dyDescent="0.3">
      <c r="B16" s="23" t="s">
        <v>38</v>
      </c>
      <c r="C16" s="24"/>
      <c r="D16" s="43" t="s">
        <v>42</v>
      </c>
      <c r="E16" s="44"/>
      <c r="F16" s="27">
        <v>3000</v>
      </c>
      <c r="G16" s="28"/>
    </row>
    <row r="17" spans="2:7" ht="27" customHeight="1" x14ac:dyDescent="0.3">
      <c r="B17" s="23" t="s">
        <v>40</v>
      </c>
      <c r="C17" s="24"/>
      <c r="D17" s="43" t="s">
        <v>41</v>
      </c>
      <c r="E17" s="44"/>
      <c r="F17" s="27">
        <v>2000</v>
      </c>
      <c r="G17" s="28"/>
    </row>
    <row r="18" spans="2:7" ht="56" customHeight="1" x14ac:dyDescent="0.3">
      <c r="B18" s="23" t="s">
        <v>32</v>
      </c>
      <c r="C18" s="24"/>
      <c r="D18" s="43" t="s">
        <v>219</v>
      </c>
      <c r="E18" s="44"/>
      <c r="F18" s="27">
        <v>3801</v>
      </c>
      <c r="G18" s="28"/>
    </row>
    <row r="19" spans="2:7" ht="39.950000000000003" customHeight="1" x14ac:dyDescent="0.3">
      <c r="B19" s="23" t="s">
        <v>54</v>
      </c>
      <c r="C19" s="24"/>
      <c r="D19" s="43" t="s">
        <v>220</v>
      </c>
      <c r="E19" s="44"/>
      <c r="F19" s="27">
        <v>3187</v>
      </c>
      <c r="G19" s="28"/>
    </row>
    <row r="20" spans="2:7" ht="39.950000000000003" customHeight="1" x14ac:dyDescent="0.3">
      <c r="B20" s="23" t="s">
        <v>36</v>
      </c>
      <c r="C20" s="24"/>
      <c r="D20" s="43" t="s">
        <v>37</v>
      </c>
      <c r="E20" s="44"/>
      <c r="F20" s="27">
        <v>1750</v>
      </c>
      <c r="G20" s="28"/>
    </row>
    <row r="21" spans="2:7" ht="23.1" customHeight="1" x14ac:dyDescent="0.3">
      <c r="B21" s="23" t="s">
        <v>54</v>
      </c>
      <c r="C21" s="24"/>
      <c r="D21" s="43" t="s">
        <v>221</v>
      </c>
      <c r="E21" s="44"/>
      <c r="F21" s="27">
        <v>3187</v>
      </c>
      <c r="G21" s="28"/>
    </row>
    <row r="22" spans="2:7" ht="24.05" customHeight="1" x14ac:dyDescent="0.3">
      <c r="B22" s="23" t="s">
        <v>47</v>
      </c>
      <c r="C22" s="24"/>
      <c r="D22" s="43" t="s">
        <v>50</v>
      </c>
      <c r="E22" s="44"/>
      <c r="F22" s="27">
        <v>1180</v>
      </c>
      <c r="G22" s="28"/>
    </row>
    <row r="23" spans="2:7" ht="39.950000000000003" customHeight="1" x14ac:dyDescent="0.3">
      <c r="B23" s="23" t="s">
        <v>47</v>
      </c>
      <c r="C23" s="24"/>
      <c r="D23" s="43" t="s">
        <v>48</v>
      </c>
      <c r="E23" s="44"/>
      <c r="F23" s="27">
        <v>5000</v>
      </c>
      <c r="G23" s="28"/>
    </row>
    <row r="24" spans="2:7" ht="39.950000000000003" customHeight="1" x14ac:dyDescent="0.3">
      <c r="B24" s="23" t="s">
        <v>109</v>
      </c>
      <c r="C24" s="24"/>
      <c r="D24" s="43" t="s">
        <v>110</v>
      </c>
      <c r="E24" s="44"/>
      <c r="F24" s="27">
        <v>2000</v>
      </c>
      <c r="G24" s="28"/>
    </row>
    <row r="25" spans="2:7" ht="39.950000000000003" customHeight="1" x14ac:dyDescent="0.3">
      <c r="B25" s="23" t="s">
        <v>95</v>
      </c>
      <c r="C25" s="24"/>
      <c r="D25" s="43" t="s">
        <v>222</v>
      </c>
      <c r="E25" s="44"/>
      <c r="F25" s="27">
        <v>500</v>
      </c>
      <c r="G25" s="28"/>
    </row>
    <row r="26" spans="2:7" ht="54" customHeight="1" x14ac:dyDescent="0.3">
      <c r="B26" s="23" t="s">
        <v>98</v>
      </c>
      <c r="C26" s="24"/>
      <c r="D26" s="43" t="s">
        <v>223</v>
      </c>
      <c r="E26" s="44"/>
      <c r="F26" s="27">
        <v>4500</v>
      </c>
      <c r="G26" s="28"/>
    </row>
    <row r="27" spans="2:7" ht="29.95" customHeight="1" x14ac:dyDescent="0.3">
      <c r="B27" s="23" t="s">
        <v>21</v>
      </c>
      <c r="C27" s="24"/>
      <c r="D27" s="95" t="s">
        <v>232</v>
      </c>
      <c r="E27" s="96"/>
      <c r="F27" s="97">
        <v>223474</v>
      </c>
      <c r="G27" s="98"/>
    </row>
    <row r="28" spans="2:7" ht="36.65" customHeight="1" x14ac:dyDescent="0.3">
      <c r="B28" s="23" t="s">
        <v>113</v>
      </c>
      <c r="C28" s="24"/>
      <c r="D28" s="43" t="s">
        <v>114</v>
      </c>
      <c r="E28" s="44"/>
      <c r="F28" s="27">
        <v>6000</v>
      </c>
      <c r="G28" s="28"/>
    </row>
    <row r="29" spans="2:7" ht="29.95" customHeight="1" x14ac:dyDescent="0.3">
      <c r="B29" s="23" t="s">
        <v>30</v>
      </c>
      <c r="C29" s="24"/>
      <c r="D29" s="43" t="s">
        <v>31</v>
      </c>
      <c r="E29" s="44"/>
      <c r="F29" s="27">
        <v>2878</v>
      </c>
      <c r="G29" s="28"/>
    </row>
    <row r="30" spans="2:7" ht="29.95" customHeight="1" x14ac:dyDescent="0.3">
      <c r="B30" s="23" t="s">
        <v>43</v>
      </c>
      <c r="C30" s="24"/>
      <c r="D30" s="43" t="s">
        <v>44</v>
      </c>
      <c r="E30" s="44"/>
      <c r="F30" s="27">
        <v>6000</v>
      </c>
      <c r="G30" s="28"/>
    </row>
    <row r="31" spans="2:7" ht="29.95" customHeight="1" x14ac:dyDescent="0.3">
      <c r="B31" s="23" t="s">
        <v>43</v>
      </c>
      <c r="C31" s="24"/>
      <c r="D31" s="43" t="s">
        <v>58</v>
      </c>
      <c r="E31" s="44"/>
      <c r="F31" s="27">
        <v>4000</v>
      </c>
      <c r="G31" s="28"/>
    </row>
    <row r="32" spans="2:7" ht="74" customHeight="1" x14ac:dyDescent="0.3">
      <c r="B32" s="23" t="s">
        <v>105</v>
      </c>
      <c r="C32" s="24"/>
      <c r="D32" s="99" t="s">
        <v>115</v>
      </c>
      <c r="E32" s="100"/>
      <c r="F32" s="27">
        <v>31787</v>
      </c>
      <c r="G32" s="28"/>
    </row>
    <row r="33" spans="2:7" ht="43.2" customHeight="1" x14ac:dyDescent="0.3">
      <c r="B33" s="23" t="s">
        <v>116</v>
      </c>
      <c r="C33" s="24"/>
      <c r="D33" s="43" t="s">
        <v>224</v>
      </c>
      <c r="E33" s="44"/>
      <c r="F33" s="27">
        <v>17047</v>
      </c>
      <c r="G33" s="28"/>
    </row>
    <row r="34" spans="2:7" ht="51.05" customHeight="1" x14ac:dyDescent="0.3">
      <c r="B34" s="23" t="s">
        <v>103</v>
      </c>
      <c r="C34" s="24"/>
      <c r="D34" s="95" t="s">
        <v>102</v>
      </c>
      <c r="E34" s="96"/>
      <c r="F34" s="27">
        <v>9500</v>
      </c>
      <c r="G34" s="28"/>
    </row>
    <row r="35" spans="2:7" ht="51.05" customHeight="1" x14ac:dyDescent="0.3">
      <c r="B35" s="23" t="s">
        <v>233</v>
      </c>
      <c r="C35" s="24"/>
      <c r="D35" s="95" t="s">
        <v>234</v>
      </c>
      <c r="E35" s="96"/>
      <c r="F35" s="27">
        <v>9050</v>
      </c>
      <c r="G35" s="28"/>
    </row>
    <row r="36" spans="2:7" ht="39.950000000000003" customHeight="1" x14ac:dyDescent="0.3">
      <c r="B36" s="23" t="s">
        <v>235</v>
      </c>
      <c r="C36" s="24"/>
      <c r="D36" s="43" t="s">
        <v>84</v>
      </c>
      <c r="E36" s="44"/>
      <c r="F36" s="27">
        <v>63750</v>
      </c>
      <c r="G36" s="28"/>
    </row>
    <row r="37" spans="2:7" ht="39.950000000000003" customHeight="1" x14ac:dyDescent="0.3">
      <c r="B37" s="23" t="s">
        <v>236</v>
      </c>
      <c r="C37" s="24"/>
      <c r="D37" s="43" t="s">
        <v>76</v>
      </c>
      <c r="E37" s="44"/>
      <c r="F37" s="27">
        <v>2000</v>
      </c>
      <c r="G37" s="28"/>
    </row>
    <row r="38" spans="2:7" ht="39.950000000000003" customHeight="1" x14ac:dyDescent="0.3">
      <c r="B38" s="23" t="s">
        <v>237</v>
      </c>
      <c r="C38" s="24"/>
      <c r="D38" s="43" t="s">
        <v>238</v>
      </c>
      <c r="E38" s="44"/>
      <c r="F38" s="27">
        <v>35600</v>
      </c>
      <c r="G38" s="28"/>
    </row>
    <row r="39" spans="2:7" ht="39.950000000000003" customHeight="1" x14ac:dyDescent="0.3">
      <c r="B39" s="23" t="s">
        <v>237</v>
      </c>
      <c r="C39" s="24"/>
      <c r="D39" s="43" t="s">
        <v>239</v>
      </c>
      <c r="E39" s="44"/>
      <c r="F39" s="27">
        <v>48000</v>
      </c>
      <c r="G39" s="28"/>
    </row>
    <row r="40" spans="2:7" ht="53.05" customHeight="1" x14ac:dyDescent="0.3">
      <c r="B40" s="23" t="s">
        <v>90</v>
      </c>
      <c r="C40" s="24"/>
      <c r="D40" s="43" t="s">
        <v>225</v>
      </c>
      <c r="E40" s="44"/>
      <c r="F40" s="27">
        <v>1500</v>
      </c>
      <c r="G40" s="28"/>
    </row>
    <row r="41" spans="2:7" ht="29.95" customHeight="1" x14ac:dyDescent="0.3">
      <c r="B41" s="23" t="s">
        <v>91</v>
      </c>
      <c r="C41" s="24"/>
      <c r="D41" s="43" t="s">
        <v>226</v>
      </c>
      <c r="E41" s="44"/>
      <c r="F41" s="27">
        <v>500</v>
      </c>
      <c r="G41" s="28"/>
    </row>
    <row r="42" spans="2:7" ht="52.05" customHeight="1" x14ac:dyDescent="0.3">
      <c r="B42" s="23" t="s">
        <v>91</v>
      </c>
      <c r="C42" s="24"/>
      <c r="D42" s="43" t="s">
        <v>227</v>
      </c>
      <c r="E42" s="44"/>
      <c r="F42" s="27">
        <v>1000</v>
      </c>
      <c r="G42" s="28"/>
    </row>
    <row r="43" spans="2:7" ht="47.15" customHeight="1" x14ac:dyDescent="0.3">
      <c r="B43" s="23" t="s">
        <v>89</v>
      </c>
      <c r="C43" s="24"/>
      <c r="D43" s="43" t="s">
        <v>228</v>
      </c>
      <c r="E43" s="44"/>
      <c r="F43" s="27">
        <v>6500</v>
      </c>
      <c r="G43" s="28"/>
    </row>
    <row r="44" spans="2:7" ht="35.049999999999997" customHeight="1" x14ac:dyDescent="0.3">
      <c r="B44" s="23" t="s">
        <v>91</v>
      </c>
      <c r="C44" s="24"/>
      <c r="D44" s="43" t="s">
        <v>92</v>
      </c>
      <c r="E44" s="44"/>
      <c r="F44" s="27">
        <v>1500</v>
      </c>
      <c r="G44" s="28"/>
    </row>
    <row r="45" spans="2:7" ht="29.95" customHeight="1" x14ac:dyDescent="0.3">
      <c r="B45" s="23" t="s">
        <v>91</v>
      </c>
      <c r="C45" s="24"/>
      <c r="D45" s="43" t="s">
        <v>106</v>
      </c>
      <c r="E45" s="44"/>
      <c r="F45" s="27">
        <v>500</v>
      </c>
      <c r="G45" s="28"/>
    </row>
    <row r="46" spans="2:7" ht="29.95" customHeight="1" x14ac:dyDescent="0.3">
      <c r="B46" s="23" t="s">
        <v>18</v>
      </c>
      <c r="C46" s="24"/>
      <c r="D46" s="43" t="s">
        <v>65</v>
      </c>
      <c r="E46" s="44"/>
      <c r="F46" s="27">
        <v>8000</v>
      </c>
      <c r="G46" s="28"/>
    </row>
    <row r="47" spans="2:7" ht="29.95" customHeight="1" x14ac:dyDescent="0.3">
      <c r="B47" s="23" t="s">
        <v>99</v>
      </c>
      <c r="C47" s="24"/>
      <c r="D47" s="43" t="s">
        <v>107</v>
      </c>
      <c r="E47" s="44"/>
      <c r="F47" s="27">
        <v>6500</v>
      </c>
      <c r="G47" s="28"/>
    </row>
    <row r="48" spans="2:7" ht="29.95" customHeight="1" x14ac:dyDescent="0.3">
      <c r="B48" s="23" t="s">
        <v>18</v>
      </c>
      <c r="C48" s="24"/>
      <c r="D48" s="43" t="s">
        <v>77</v>
      </c>
      <c r="E48" s="44"/>
      <c r="F48" s="27">
        <v>1665</v>
      </c>
      <c r="G48" s="28"/>
    </row>
    <row r="49" spans="2:7" ht="79.2" customHeight="1" x14ac:dyDescent="0.3">
      <c r="B49" s="23" t="s">
        <v>99</v>
      </c>
      <c r="C49" s="24"/>
      <c r="D49" s="43" t="s">
        <v>229</v>
      </c>
      <c r="E49" s="44"/>
      <c r="F49" s="27">
        <v>10583</v>
      </c>
      <c r="G49" s="28"/>
    </row>
    <row r="50" spans="2:7" ht="72" customHeight="1" x14ac:dyDescent="0.3">
      <c r="B50" s="23" t="s">
        <v>108</v>
      </c>
      <c r="C50" s="24"/>
      <c r="D50" s="43" t="s">
        <v>231</v>
      </c>
      <c r="E50" s="44"/>
      <c r="F50" s="27">
        <v>5500</v>
      </c>
      <c r="G50" s="28"/>
    </row>
    <row r="51" spans="2:7" ht="28" customHeight="1" x14ac:dyDescent="0.3">
      <c r="B51" s="23" t="s">
        <v>18</v>
      </c>
      <c r="C51" s="24"/>
      <c r="D51" s="43" t="s">
        <v>230</v>
      </c>
      <c r="E51" s="44"/>
      <c r="F51" s="27">
        <v>1665</v>
      </c>
      <c r="G51" s="28"/>
    </row>
    <row r="52" spans="2:7" ht="68.099999999999994" customHeight="1" x14ac:dyDescent="0.3">
      <c r="B52" s="23" t="s">
        <v>93</v>
      </c>
      <c r="C52" s="24"/>
      <c r="D52" s="43" t="s">
        <v>94</v>
      </c>
      <c r="E52" s="44"/>
      <c r="F52" s="27">
        <v>1000</v>
      </c>
      <c r="G52" s="28"/>
    </row>
    <row r="53" spans="2:7" ht="57.95" customHeight="1" x14ac:dyDescent="0.3">
      <c r="B53" s="23" t="s">
        <v>112</v>
      </c>
      <c r="C53" s="24"/>
      <c r="D53" s="43" t="s">
        <v>111</v>
      </c>
      <c r="E53" s="44"/>
      <c r="F53" s="27">
        <v>3554</v>
      </c>
      <c r="G53" s="28"/>
    </row>
    <row r="54" spans="2:7" ht="86.4" customHeight="1" x14ac:dyDescent="0.3">
      <c r="B54" s="23" t="s">
        <v>93</v>
      </c>
      <c r="C54" s="24"/>
      <c r="D54" s="43" t="s">
        <v>117</v>
      </c>
      <c r="E54" s="44"/>
      <c r="F54" s="27">
        <v>6388</v>
      </c>
      <c r="G54" s="28"/>
    </row>
    <row r="55" spans="2:7" ht="46" customHeight="1" x14ac:dyDescent="0.3">
      <c r="B55" s="23"/>
      <c r="C55" s="24"/>
      <c r="D55" s="45" t="s">
        <v>131</v>
      </c>
      <c r="E55" s="44"/>
      <c r="F55" s="27">
        <v>198000</v>
      </c>
      <c r="G55" s="28"/>
    </row>
    <row r="56" spans="2:7" ht="44.05" customHeight="1" x14ac:dyDescent="0.3">
      <c r="B56" s="61" t="s">
        <v>130</v>
      </c>
      <c r="C56" s="62"/>
      <c r="D56" s="62"/>
      <c r="E56" s="63"/>
      <c r="F56" s="27">
        <f>SUM(F5:G55)</f>
        <v>846181</v>
      </c>
      <c r="G56" s="28"/>
    </row>
    <row r="57" spans="2:7" ht="28" customHeight="1" x14ac:dyDescent="0.3">
      <c r="B57" s="29" t="s">
        <v>62</v>
      </c>
      <c r="C57" s="30"/>
      <c r="D57" s="43" t="s">
        <v>63</v>
      </c>
      <c r="E57" s="44"/>
      <c r="F57" s="27">
        <v>1000</v>
      </c>
      <c r="G57" s="28"/>
    </row>
    <row r="58" spans="2:7" ht="28" customHeight="1" x14ac:dyDescent="0.3">
      <c r="B58" s="23" t="s">
        <v>60</v>
      </c>
      <c r="C58" s="24"/>
      <c r="D58" s="43" t="s">
        <v>61</v>
      </c>
      <c r="E58" s="44"/>
      <c r="F58" s="27">
        <v>6000</v>
      </c>
      <c r="G58" s="28"/>
    </row>
    <row r="59" spans="2:7" ht="28" customHeight="1" x14ac:dyDescent="0.3">
      <c r="B59" s="23" t="s">
        <v>83</v>
      </c>
      <c r="C59" s="24"/>
      <c r="D59" s="43" t="s">
        <v>84</v>
      </c>
      <c r="E59" s="44"/>
      <c r="F59" s="27">
        <v>63750</v>
      </c>
      <c r="G59" s="28"/>
    </row>
    <row r="60" spans="2:7" ht="28" customHeight="1" x14ac:dyDescent="0.3">
      <c r="B60" s="23" t="s">
        <v>75</v>
      </c>
      <c r="C60" s="24"/>
      <c r="D60" s="43" t="s">
        <v>76</v>
      </c>
      <c r="E60" s="44"/>
      <c r="F60" s="27">
        <v>2000</v>
      </c>
      <c r="G60" s="28"/>
    </row>
    <row r="61" spans="2:7" ht="28" customHeight="1" x14ac:dyDescent="0.3">
      <c r="B61" s="23" t="s">
        <v>75</v>
      </c>
      <c r="C61" s="24"/>
      <c r="D61" s="43" t="s">
        <v>76</v>
      </c>
      <c r="E61" s="44"/>
      <c r="F61" s="27">
        <v>2000</v>
      </c>
      <c r="G61" s="28"/>
    </row>
    <row r="62" spans="2:7" ht="28" customHeight="1" x14ac:dyDescent="0.3">
      <c r="B62" s="23" t="s">
        <v>75</v>
      </c>
      <c r="C62" s="24"/>
      <c r="D62" s="43" t="s">
        <v>76</v>
      </c>
      <c r="E62" s="44"/>
      <c r="F62" s="27">
        <v>2000</v>
      </c>
      <c r="G62" s="28"/>
    </row>
    <row r="63" spans="2:7" ht="35.049999999999997" customHeight="1" x14ac:dyDescent="0.3">
      <c r="B63" s="23" t="s">
        <v>81</v>
      </c>
      <c r="C63" s="24"/>
      <c r="D63" s="43" t="s">
        <v>123</v>
      </c>
      <c r="E63" s="44"/>
      <c r="F63" s="27">
        <v>2400</v>
      </c>
      <c r="G63" s="28"/>
    </row>
    <row r="64" spans="2:7" ht="38.950000000000003" customHeight="1" x14ac:dyDescent="0.3">
      <c r="B64" s="23" t="s">
        <v>126</v>
      </c>
      <c r="C64" s="24"/>
      <c r="D64" s="43" t="s">
        <v>245</v>
      </c>
      <c r="E64" s="44"/>
      <c r="F64" s="27">
        <v>2000</v>
      </c>
      <c r="G64" s="28"/>
    </row>
    <row r="65" spans="2:7" ht="24.25" customHeight="1" x14ac:dyDescent="0.3">
      <c r="B65" s="23" t="s">
        <v>124</v>
      </c>
      <c r="C65" s="24"/>
      <c r="D65" s="43" t="s">
        <v>123</v>
      </c>
      <c r="E65" s="44"/>
      <c r="F65" s="27">
        <v>3500</v>
      </c>
      <c r="G65" s="28"/>
    </row>
    <row r="66" spans="2:7" x14ac:dyDescent="0.3">
      <c r="B66" s="39">
        <v>43652</v>
      </c>
      <c r="C66" s="56"/>
      <c r="D66" s="25" t="s">
        <v>174</v>
      </c>
      <c r="E66" s="26"/>
      <c r="F66" s="53">
        <v>4000</v>
      </c>
      <c r="G66" s="54"/>
    </row>
    <row r="67" spans="2:7" ht="38" customHeight="1" x14ac:dyDescent="0.3">
      <c r="B67" s="23" t="s">
        <v>97</v>
      </c>
      <c r="C67" s="24"/>
      <c r="D67" s="43" t="s">
        <v>240</v>
      </c>
      <c r="E67" s="44"/>
      <c r="F67" s="27">
        <v>2000</v>
      </c>
      <c r="G67" s="28"/>
    </row>
    <row r="68" spans="2:7" ht="33.4" customHeight="1" x14ac:dyDescent="0.3">
      <c r="B68" s="39">
        <v>43654</v>
      </c>
      <c r="C68" s="56"/>
      <c r="D68" s="25" t="s">
        <v>171</v>
      </c>
      <c r="E68" s="26"/>
      <c r="F68" s="53">
        <v>9000</v>
      </c>
      <c r="G68" s="54"/>
    </row>
    <row r="69" spans="2:7" ht="92.3" customHeight="1" x14ac:dyDescent="0.3">
      <c r="B69" s="23" t="s">
        <v>87</v>
      </c>
      <c r="C69" s="24"/>
      <c r="D69" s="95" t="s">
        <v>88</v>
      </c>
      <c r="E69" s="96"/>
      <c r="F69" s="27">
        <v>6500</v>
      </c>
      <c r="G69" s="28"/>
    </row>
    <row r="70" spans="2:7" ht="34.700000000000003" customHeight="1" x14ac:dyDescent="0.3">
      <c r="B70" s="39">
        <v>43658</v>
      </c>
      <c r="C70" s="56"/>
      <c r="D70" s="25" t="s">
        <v>173</v>
      </c>
      <c r="E70" s="26"/>
      <c r="F70" s="53">
        <v>10150</v>
      </c>
      <c r="G70" s="54"/>
    </row>
    <row r="71" spans="2:7" ht="35.35" customHeight="1" x14ac:dyDescent="0.3">
      <c r="B71" s="39">
        <v>43658</v>
      </c>
      <c r="C71" s="56"/>
      <c r="D71" s="25" t="s">
        <v>246</v>
      </c>
      <c r="E71" s="26"/>
      <c r="F71" s="53">
        <v>7603</v>
      </c>
      <c r="G71" s="54"/>
    </row>
    <row r="72" spans="2:7" ht="25.55" customHeight="1" x14ac:dyDescent="0.3">
      <c r="B72" s="23" t="s">
        <v>87</v>
      </c>
      <c r="C72" s="24"/>
      <c r="D72" s="43" t="s">
        <v>241</v>
      </c>
      <c r="E72" s="44"/>
      <c r="F72" s="27">
        <v>4000</v>
      </c>
      <c r="G72" s="28"/>
    </row>
    <row r="73" spans="2:7" x14ac:dyDescent="0.3">
      <c r="B73" s="39">
        <v>43662</v>
      </c>
      <c r="C73" s="56"/>
      <c r="D73" s="25" t="s">
        <v>169</v>
      </c>
      <c r="E73" s="26"/>
      <c r="F73" s="53">
        <v>2000</v>
      </c>
      <c r="G73" s="54"/>
    </row>
    <row r="74" spans="2:7" x14ac:dyDescent="0.3">
      <c r="B74" s="39">
        <v>43661</v>
      </c>
      <c r="C74" s="52"/>
      <c r="D74" s="25" t="s">
        <v>242</v>
      </c>
      <c r="E74" s="26"/>
      <c r="F74" s="53">
        <v>4000</v>
      </c>
      <c r="G74" s="54"/>
    </row>
    <row r="75" spans="2:7" x14ac:dyDescent="0.3">
      <c r="B75" s="39">
        <v>43660</v>
      </c>
      <c r="C75" s="52"/>
      <c r="D75" s="25" t="s">
        <v>247</v>
      </c>
      <c r="E75" s="26"/>
      <c r="F75" s="53">
        <v>20737</v>
      </c>
      <c r="G75" s="54"/>
    </row>
    <row r="76" spans="2:7" ht="27" customHeight="1" x14ac:dyDescent="0.3">
      <c r="B76" s="39">
        <v>43661</v>
      </c>
      <c r="C76" s="52"/>
      <c r="D76" s="25" t="s">
        <v>243</v>
      </c>
      <c r="E76" s="26"/>
      <c r="F76" s="53">
        <v>15350</v>
      </c>
      <c r="G76" s="54"/>
    </row>
    <row r="77" spans="2:7" x14ac:dyDescent="0.3">
      <c r="B77" s="39">
        <v>43661</v>
      </c>
      <c r="C77" s="52"/>
      <c r="D77" s="25" t="s">
        <v>172</v>
      </c>
      <c r="E77" s="26"/>
      <c r="F77" s="53">
        <v>16500</v>
      </c>
      <c r="G77" s="54"/>
    </row>
    <row r="78" spans="2:7" x14ac:dyDescent="0.3">
      <c r="B78" s="39">
        <v>43662</v>
      </c>
      <c r="C78" s="56"/>
      <c r="D78" s="25" t="s">
        <v>170</v>
      </c>
      <c r="E78" s="26"/>
      <c r="F78" s="53">
        <v>4000</v>
      </c>
      <c r="G78" s="54"/>
    </row>
    <row r="79" spans="2:7" x14ac:dyDescent="0.3">
      <c r="B79" s="39">
        <v>43663</v>
      </c>
      <c r="C79" s="56"/>
      <c r="D79" s="25" t="s">
        <v>168</v>
      </c>
      <c r="E79" s="26"/>
      <c r="F79" s="53">
        <v>10000</v>
      </c>
      <c r="G79" s="54"/>
    </row>
    <row r="80" spans="2:7" ht="44.55" customHeight="1" x14ac:dyDescent="0.3">
      <c r="B80" s="23" t="s">
        <v>85</v>
      </c>
      <c r="C80" s="24"/>
      <c r="D80" s="43" t="s">
        <v>86</v>
      </c>
      <c r="E80" s="44"/>
      <c r="F80" s="27">
        <v>31850</v>
      </c>
      <c r="G80" s="28"/>
    </row>
    <row r="81" spans="2:7" ht="27.5" customHeight="1" x14ac:dyDescent="0.3">
      <c r="B81" s="39">
        <v>43677</v>
      </c>
      <c r="C81" s="56"/>
      <c r="D81" s="25" t="s">
        <v>167</v>
      </c>
      <c r="E81" s="26"/>
      <c r="F81" s="53">
        <v>4000</v>
      </c>
      <c r="G81" s="54"/>
    </row>
    <row r="82" spans="2:7" ht="28" customHeight="1" x14ac:dyDescent="0.3">
      <c r="B82" s="23" t="s">
        <v>81</v>
      </c>
      <c r="C82" s="24"/>
      <c r="D82" s="43" t="s">
        <v>82</v>
      </c>
      <c r="E82" s="44"/>
      <c r="F82" s="27">
        <v>2400</v>
      </c>
      <c r="G82" s="28"/>
    </row>
    <row r="83" spans="2:7" ht="24.05" customHeight="1" x14ac:dyDescent="0.3">
      <c r="B83" s="39">
        <v>43719</v>
      </c>
      <c r="C83" s="56"/>
      <c r="D83" s="25" t="s">
        <v>244</v>
      </c>
      <c r="E83" s="26"/>
      <c r="F83" s="53">
        <v>12000</v>
      </c>
      <c r="G83" s="54"/>
    </row>
    <row r="84" spans="2:7" ht="28" customHeight="1" x14ac:dyDescent="0.3">
      <c r="B84" s="23" t="s">
        <v>78</v>
      </c>
      <c r="C84" s="24"/>
      <c r="D84" s="43" t="s">
        <v>79</v>
      </c>
      <c r="E84" s="44"/>
      <c r="F84" s="27">
        <v>3072</v>
      </c>
      <c r="G84" s="28"/>
    </row>
    <row r="85" spans="2:7" x14ac:dyDescent="0.3">
      <c r="B85" s="39">
        <v>43738</v>
      </c>
      <c r="C85" s="56"/>
      <c r="D85" s="25" t="s">
        <v>166</v>
      </c>
      <c r="E85" s="26"/>
      <c r="F85" s="53">
        <v>6000</v>
      </c>
      <c r="G85" s="54"/>
    </row>
    <row r="86" spans="2:7" ht="46.5" customHeight="1" x14ac:dyDescent="0.3">
      <c r="B86" s="23" t="s">
        <v>129</v>
      </c>
      <c r="C86" s="24"/>
      <c r="D86" s="43" t="s">
        <v>248</v>
      </c>
      <c r="E86" s="44"/>
      <c r="F86" s="27">
        <v>23604</v>
      </c>
      <c r="G86" s="28"/>
    </row>
    <row r="87" spans="2:7" ht="39.299999999999997" customHeight="1" x14ac:dyDescent="0.3">
      <c r="B87" s="39">
        <v>43808</v>
      </c>
      <c r="C87" s="56"/>
      <c r="D87" s="25" t="s">
        <v>46</v>
      </c>
      <c r="E87" s="26"/>
      <c r="F87" s="53">
        <v>225</v>
      </c>
      <c r="G87" s="54"/>
    </row>
    <row r="88" spans="2:7" ht="29.95" customHeight="1" x14ac:dyDescent="0.3">
      <c r="B88" s="39">
        <v>43803</v>
      </c>
      <c r="C88" s="52"/>
      <c r="D88" s="25" t="s">
        <v>163</v>
      </c>
      <c r="E88" s="26"/>
      <c r="F88" s="53">
        <v>4155</v>
      </c>
      <c r="G88" s="54"/>
    </row>
    <row r="89" spans="2:7" x14ac:dyDescent="0.3">
      <c r="B89" s="39">
        <v>43803</v>
      </c>
      <c r="C89" s="52"/>
      <c r="D89" s="25" t="s">
        <v>163</v>
      </c>
      <c r="E89" s="26"/>
      <c r="F89" s="53">
        <v>4253</v>
      </c>
      <c r="G89" s="54"/>
    </row>
    <row r="90" spans="2:7" x14ac:dyDescent="0.3">
      <c r="B90" s="39">
        <v>43803</v>
      </c>
      <c r="C90" s="52"/>
      <c r="D90" s="25" t="s">
        <v>163</v>
      </c>
      <c r="E90" s="26"/>
      <c r="F90" s="53">
        <v>1000</v>
      </c>
      <c r="G90" s="54"/>
    </row>
    <row r="91" spans="2:7" x14ac:dyDescent="0.3">
      <c r="B91" s="39">
        <v>43803</v>
      </c>
      <c r="C91" s="52"/>
      <c r="D91" s="25" t="s">
        <v>163</v>
      </c>
      <c r="E91" s="26"/>
      <c r="F91" s="53">
        <v>3960</v>
      </c>
      <c r="G91" s="54"/>
    </row>
    <row r="92" spans="2:7" ht="27.5" customHeight="1" x14ac:dyDescent="0.3">
      <c r="B92" s="39">
        <v>43748</v>
      </c>
      <c r="C92" s="56"/>
      <c r="D92" s="25" t="s">
        <v>165</v>
      </c>
      <c r="E92" s="26"/>
      <c r="F92" s="53">
        <v>6500</v>
      </c>
      <c r="G92" s="54"/>
    </row>
    <row r="93" spans="2:7" ht="25.55" customHeight="1" x14ac:dyDescent="0.3">
      <c r="B93" s="39">
        <v>43750</v>
      </c>
      <c r="C93" s="56"/>
      <c r="D93" s="25" t="s">
        <v>164</v>
      </c>
      <c r="E93" s="26"/>
      <c r="F93" s="53">
        <v>5600</v>
      </c>
      <c r="G93" s="54"/>
    </row>
    <row r="94" spans="2:7" x14ac:dyDescent="0.3">
      <c r="B94" s="58">
        <v>43750</v>
      </c>
      <c r="C94" s="60"/>
      <c r="D94" s="64" t="s">
        <v>162</v>
      </c>
      <c r="E94" s="65"/>
      <c r="F94" s="66">
        <v>9600</v>
      </c>
      <c r="G94" s="67"/>
    </row>
    <row r="95" spans="2:7" x14ac:dyDescent="0.3">
      <c r="B95" s="39">
        <v>43759</v>
      </c>
      <c r="C95" s="52"/>
      <c r="D95" s="25" t="s">
        <v>46</v>
      </c>
      <c r="E95" s="26"/>
      <c r="F95" s="53">
        <v>425</v>
      </c>
      <c r="G95" s="54"/>
    </row>
    <row r="96" spans="2:7" ht="43.05" customHeight="1" x14ac:dyDescent="0.3">
      <c r="B96" s="23"/>
      <c r="C96" s="24"/>
      <c r="D96" s="45" t="s">
        <v>131</v>
      </c>
      <c r="E96" s="44"/>
      <c r="F96" s="27">
        <v>246000</v>
      </c>
      <c r="G96" s="28"/>
    </row>
    <row r="97" spans="2:7" ht="43.05" customHeight="1" x14ac:dyDescent="0.3">
      <c r="B97" s="61" t="s">
        <v>130</v>
      </c>
      <c r="C97" s="62"/>
      <c r="D97" s="62"/>
      <c r="E97" s="63"/>
      <c r="F97" s="27">
        <f>SUM(F57:G96)</f>
        <v>565134</v>
      </c>
      <c r="G97" s="28"/>
    </row>
    <row r="98" spans="2:7" ht="105.05" customHeight="1" x14ac:dyDescent="0.3">
      <c r="B98" s="29" t="s">
        <v>70</v>
      </c>
      <c r="C98" s="30"/>
      <c r="D98" s="43" t="s">
        <v>69</v>
      </c>
      <c r="E98" s="44"/>
      <c r="F98" s="27">
        <v>17753</v>
      </c>
      <c r="G98" s="28"/>
    </row>
    <row r="99" spans="2:7" ht="47.95" customHeight="1" x14ac:dyDescent="0.3">
      <c r="B99" s="58">
        <v>43945</v>
      </c>
      <c r="C99" s="59"/>
      <c r="D99" s="25" t="s">
        <v>196</v>
      </c>
      <c r="E99" s="26"/>
      <c r="F99" s="53">
        <v>6000</v>
      </c>
      <c r="G99" s="54"/>
    </row>
    <row r="100" spans="2:7" x14ac:dyDescent="0.3">
      <c r="B100" s="58">
        <v>43840</v>
      </c>
      <c r="C100" s="60"/>
      <c r="D100" s="25" t="s">
        <v>200</v>
      </c>
      <c r="E100" s="26"/>
      <c r="F100" s="53">
        <v>500</v>
      </c>
      <c r="G100" s="54"/>
    </row>
    <row r="101" spans="2:7" ht="27.5" customHeight="1" x14ac:dyDescent="0.3">
      <c r="B101" s="23" t="s">
        <v>67</v>
      </c>
      <c r="C101" s="24"/>
      <c r="D101" s="43" t="s">
        <v>80</v>
      </c>
      <c r="E101" s="44"/>
      <c r="F101" s="27">
        <v>4000</v>
      </c>
      <c r="G101" s="28"/>
    </row>
    <row r="102" spans="2:7" x14ac:dyDescent="0.3">
      <c r="B102" s="39">
        <v>43928</v>
      </c>
      <c r="C102" s="56"/>
      <c r="D102" s="25" t="s">
        <v>198</v>
      </c>
      <c r="E102" s="26"/>
      <c r="F102" s="53">
        <v>3000</v>
      </c>
      <c r="G102" s="54"/>
    </row>
    <row r="103" spans="2:7" x14ac:dyDescent="0.3">
      <c r="B103" s="39">
        <v>43925</v>
      </c>
      <c r="C103" s="52"/>
      <c r="D103" s="25" t="s">
        <v>199</v>
      </c>
      <c r="E103" s="26"/>
      <c r="F103" s="53">
        <v>4000</v>
      </c>
      <c r="G103" s="54"/>
    </row>
    <row r="104" spans="2:7" x14ac:dyDescent="0.3">
      <c r="B104" s="39">
        <v>43933</v>
      </c>
      <c r="C104" s="56"/>
      <c r="D104" s="25" t="s">
        <v>249</v>
      </c>
      <c r="E104" s="26"/>
      <c r="F104" s="53">
        <v>4000</v>
      </c>
      <c r="G104" s="54"/>
    </row>
    <row r="105" spans="2:7" ht="26.85" customHeight="1" x14ac:dyDescent="0.3">
      <c r="B105" s="39">
        <v>43935</v>
      </c>
      <c r="C105" s="56"/>
      <c r="D105" s="25" t="s">
        <v>197</v>
      </c>
      <c r="E105" s="26"/>
      <c r="F105" s="53">
        <v>10000</v>
      </c>
      <c r="G105" s="54"/>
    </row>
    <row r="106" spans="2:7" x14ac:dyDescent="0.3">
      <c r="B106" s="39">
        <v>43938</v>
      </c>
      <c r="C106" s="56"/>
      <c r="D106" s="25" t="s">
        <v>195</v>
      </c>
      <c r="E106" s="26"/>
      <c r="F106" s="53">
        <v>3000</v>
      </c>
      <c r="G106" s="54"/>
    </row>
    <row r="107" spans="2:7" x14ac:dyDescent="0.3">
      <c r="B107" s="39">
        <v>43938</v>
      </c>
      <c r="C107" s="56"/>
      <c r="D107" s="25" t="s">
        <v>194</v>
      </c>
      <c r="E107" s="26"/>
      <c r="F107" s="53">
        <v>2000</v>
      </c>
      <c r="G107" s="54"/>
    </row>
    <row r="108" spans="2:7" x14ac:dyDescent="0.3">
      <c r="B108" s="46">
        <v>43968</v>
      </c>
      <c r="C108" s="47"/>
      <c r="D108" s="25" t="s">
        <v>193</v>
      </c>
      <c r="E108" s="26"/>
      <c r="F108" s="48">
        <v>3000</v>
      </c>
      <c r="G108" s="49"/>
    </row>
    <row r="109" spans="2:7" ht="32.1" customHeight="1" x14ac:dyDescent="0.3">
      <c r="B109" s="41" t="s">
        <v>119</v>
      </c>
      <c r="C109" s="42"/>
      <c r="D109" s="57" t="s">
        <v>192</v>
      </c>
      <c r="E109" s="57"/>
      <c r="F109" s="27">
        <v>9000</v>
      </c>
      <c r="G109" s="28"/>
    </row>
    <row r="110" spans="2:7" ht="25.55" customHeight="1" x14ac:dyDescent="0.3">
      <c r="B110" s="23" t="s">
        <v>72</v>
      </c>
      <c r="C110" s="24"/>
      <c r="D110" s="43" t="s">
        <v>71</v>
      </c>
      <c r="E110" s="44"/>
      <c r="F110" s="27">
        <v>10000</v>
      </c>
      <c r="G110" s="28"/>
    </row>
    <row r="111" spans="2:7" ht="77.25" customHeight="1" x14ac:dyDescent="0.3">
      <c r="B111" s="23" t="s">
        <v>127</v>
      </c>
      <c r="C111" s="24"/>
      <c r="D111" s="43" t="s">
        <v>128</v>
      </c>
      <c r="E111" s="44"/>
      <c r="F111" s="27">
        <v>18016</v>
      </c>
      <c r="G111" s="28"/>
    </row>
    <row r="112" spans="2:7" ht="88.4" customHeight="1" x14ac:dyDescent="0.3">
      <c r="B112" s="23" t="s">
        <v>101</v>
      </c>
      <c r="C112" s="24"/>
      <c r="D112" s="43" t="s">
        <v>100</v>
      </c>
      <c r="E112" s="44"/>
      <c r="F112" s="27">
        <v>14652</v>
      </c>
      <c r="G112" s="28"/>
    </row>
    <row r="113" spans="2:10" ht="30.95" customHeight="1" x14ac:dyDescent="0.3">
      <c r="B113" s="23" t="s">
        <v>119</v>
      </c>
      <c r="C113" s="24"/>
      <c r="D113" s="43" t="s">
        <v>23</v>
      </c>
      <c r="E113" s="44"/>
      <c r="F113" s="27">
        <v>9000</v>
      </c>
      <c r="G113" s="28"/>
    </row>
    <row r="114" spans="2:10" ht="29" customHeight="1" x14ac:dyDescent="0.3">
      <c r="B114" s="23" t="s">
        <v>20</v>
      </c>
      <c r="C114" s="24"/>
      <c r="D114" s="43" t="s">
        <v>19</v>
      </c>
      <c r="E114" s="44"/>
      <c r="F114" s="27">
        <v>3000</v>
      </c>
      <c r="G114" s="28"/>
      <c r="J114" s="9"/>
    </row>
    <row r="115" spans="2:10" ht="29" customHeight="1" x14ac:dyDescent="0.3">
      <c r="B115" s="23" t="s">
        <v>24</v>
      </c>
      <c r="C115" s="24"/>
      <c r="D115" s="43" t="s">
        <v>23</v>
      </c>
      <c r="E115" s="44"/>
      <c r="F115" s="27">
        <v>9000</v>
      </c>
      <c r="G115" s="28"/>
      <c r="J115" s="9"/>
    </row>
    <row r="116" spans="2:10" ht="45" customHeight="1" x14ac:dyDescent="0.3">
      <c r="B116" s="23" t="s">
        <v>24</v>
      </c>
      <c r="C116" s="24"/>
      <c r="D116" s="43" t="s">
        <v>122</v>
      </c>
      <c r="E116" s="44"/>
      <c r="F116" s="27">
        <v>9000</v>
      </c>
      <c r="G116" s="28"/>
      <c r="J116" s="9"/>
    </row>
    <row r="117" spans="2:10" x14ac:dyDescent="0.3">
      <c r="B117" s="39">
        <v>43953</v>
      </c>
      <c r="C117" s="56"/>
      <c r="D117" s="25" t="s">
        <v>191</v>
      </c>
      <c r="E117" s="26"/>
      <c r="F117" s="53">
        <v>1000</v>
      </c>
      <c r="G117" s="54"/>
      <c r="J117" s="9"/>
    </row>
    <row r="118" spans="2:10" x14ac:dyDescent="0.3">
      <c r="B118" s="39">
        <v>43953</v>
      </c>
      <c r="C118" s="56"/>
      <c r="D118" s="25" t="s">
        <v>192</v>
      </c>
      <c r="E118" s="26"/>
      <c r="F118" s="53">
        <v>3000</v>
      </c>
      <c r="G118" s="54"/>
      <c r="J118" s="9"/>
    </row>
    <row r="119" spans="2:10" x14ac:dyDescent="0.3">
      <c r="B119" s="39">
        <v>43958</v>
      </c>
      <c r="C119" s="56"/>
      <c r="D119" s="25" t="s">
        <v>175</v>
      </c>
      <c r="E119" s="26"/>
      <c r="F119" s="53">
        <v>7000</v>
      </c>
      <c r="G119" s="54"/>
      <c r="J119" s="9"/>
    </row>
    <row r="120" spans="2:10" x14ac:dyDescent="0.3">
      <c r="B120" s="39">
        <v>43960</v>
      </c>
      <c r="C120" s="52"/>
      <c r="D120" s="25" t="s">
        <v>190</v>
      </c>
      <c r="E120" s="26"/>
      <c r="F120" s="53">
        <v>10000</v>
      </c>
      <c r="G120" s="54"/>
      <c r="J120" s="9"/>
    </row>
    <row r="121" spans="2:10" x14ac:dyDescent="0.3">
      <c r="B121" s="39">
        <v>43961</v>
      </c>
      <c r="C121" s="52"/>
      <c r="D121" s="25" t="s">
        <v>188</v>
      </c>
      <c r="E121" s="26"/>
      <c r="F121" s="53">
        <v>15000</v>
      </c>
      <c r="G121" s="54"/>
      <c r="J121" s="9"/>
    </row>
    <row r="122" spans="2:10" x14ac:dyDescent="0.3">
      <c r="B122" s="39">
        <v>43968</v>
      </c>
      <c r="C122" s="52"/>
      <c r="D122" s="25" t="s">
        <v>175</v>
      </c>
      <c r="E122" s="26"/>
      <c r="F122" s="53">
        <v>3500</v>
      </c>
      <c r="G122" s="54"/>
      <c r="J122" s="9"/>
    </row>
    <row r="123" spans="2:10" x14ac:dyDescent="0.3">
      <c r="B123" s="39">
        <v>43988</v>
      </c>
      <c r="C123" s="52"/>
      <c r="D123" s="25" t="s">
        <v>187</v>
      </c>
      <c r="E123" s="26"/>
      <c r="F123" s="53">
        <v>24016</v>
      </c>
      <c r="G123" s="54"/>
      <c r="J123" s="9"/>
    </row>
    <row r="124" spans="2:10" x14ac:dyDescent="0.3">
      <c r="B124" s="39">
        <v>43981</v>
      </c>
      <c r="C124" s="52"/>
      <c r="D124" s="25" t="s">
        <v>189</v>
      </c>
      <c r="E124" s="26"/>
      <c r="F124" s="53">
        <v>1300</v>
      </c>
      <c r="G124" s="54"/>
      <c r="J124" s="9"/>
    </row>
    <row r="125" spans="2:10" ht="26.05" customHeight="1" x14ac:dyDescent="0.3">
      <c r="B125" s="41">
        <v>43981</v>
      </c>
      <c r="C125" s="24"/>
      <c r="D125" s="25" t="s">
        <v>250</v>
      </c>
      <c r="E125" s="26"/>
      <c r="F125" s="27">
        <v>3000</v>
      </c>
      <c r="G125" s="28"/>
      <c r="J125" s="9"/>
    </row>
    <row r="126" spans="2:10" x14ac:dyDescent="0.3">
      <c r="B126" s="39">
        <v>43985</v>
      </c>
      <c r="C126" s="52"/>
      <c r="D126" s="25" t="s">
        <v>50</v>
      </c>
      <c r="E126" s="26"/>
      <c r="F126" s="53">
        <v>1253</v>
      </c>
      <c r="G126" s="54"/>
      <c r="J126" s="9"/>
    </row>
    <row r="127" spans="2:10" x14ac:dyDescent="0.3">
      <c r="B127" s="39">
        <v>43988</v>
      </c>
      <c r="C127" s="52"/>
      <c r="D127" s="25" t="s">
        <v>175</v>
      </c>
      <c r="E127" s="26"/>
      <c r="F127" s="53">
        <v>2500</v>
      </c>
      <c r="G127" s="54"/>
      <c r="J127" s="9"/>
    </row>
    <row r="128" spans="2:10" x14ac:dyDescent="0.3">
      <c r="B128" s="39">
        <v>43991</v>
      </c>
      <c r="C128" s="52"/>
      <c r="D128" s="25" t="s">
        <v>186</v>
      </c>
      <c r="E128" s="26"/>
      <c r="F128" s="53">
        <v>500</v>
      </c>
      <c r="G128" s="54"/>
      <c r="J128" s="9"/>
    </row>
    <row r="129" spans="2:10" x14ac:dyDescent="0.3">
      <c r="B129" s="39">
        <v>43991</v>
      </c>
      <c r="C129" s="52"/>
      <c r="D129" s="25" t="s">
        <v>185</v>
      </c>
      <c r="E129" s="26"/>
      <c r="F129" s="53">
        <v>3000</v>
      </c>
      <c r="G129" s="54"/>
      <c r="J129" s="9"/>
    </row>
    <row r="130" spans="2:10" x14ac:dyDescent="0.3">
      <c r="B130" s="39">
        <v>43993</v>
      </c>
      <c r="C130" s="52"/>
      <c r="D130" s="25" t="s">
        <v>175</v>
      </c>
      <c r="E130" s="26"/>
      <c r="F130" s="53">
        <v>1500</v>
      </c>
      <c r="G130" s="54"/>
      <c r="J130" s="9"/>
    </row>
    <row r="131" spans="2:10" x14ac:dyDescent="0.3">
      <c r="B131" s="39">
        <v>43998</v>
      </c>
      <c r="C131" s="52"/>
      <c r="D131" s="25" t="s">
        <v>175</v>
      </c>
      <c r="E131" s="26"/>
      <c r="F131" s="53">
        <v>1300</v>
      </c>
      <c r="G131" s="54"/>
      <c r="J131" s="9"/>
    </row>
    <row r="132" spans="2:10" ht="34.700000000000003" customHeight="1" x14ac:dyDescent="0.3">
      <c r="B132" s="23" t="s">
        <v>96</v>
      </c>
      <c r="C132" s="24"/>
      <c r="D132" s="43" t="s">
        <v>251</v>
      </c>
      <c r="E132" s="44"/>
      <c r="F132" s="27">
        <v>15000</v>
      </c>
      <c r="G132" s="28"/>
      <c r="J132" s="9"/>
    </row>
    <row r="133" spans="2:10" ht="28.15" customHeight="1" x14ac:dyDescent="0.3">
      <c r="B133" s="39">
        <v>44007</v>
      </c>
      <c r="C133" s="56"/>
      <c r="D133" s="25" t="s">
        <v>175</v>
      </c>
      <c r="E133" s="26"/>
      <c r="F133" s="53">
        <v>2500</v>
      </c>
      <c r="G133" s="54"/>
      <c r="J133" s="9"/>
    </row>
    <row r="134" spans="2:10" x14ac:dyDescent="0.3">
      <c r="B134" s="39">
        <v>44008</v>
      </c>
      <c r="C134" s="56"/>
      <c r="D134" s="25" t="s">
        <v>181</v>
      </c>
      <c r="E134" s="26"/>
      <c r="F134" s="53">
        <v>2000</v>
      </c>
      <c r="G134" s="54"/>
      <c r="J134" s="9"/>
    </row>
    <row r="135" spans="2:10" x14ac:dyDescent="0.3">
      <c r="B135" s="39">
        <v>44008</v>
      </c>
      <c r="C135" s="56"/>
      <c r="D135" s="25" t="s">
        <v>182</v>
      </c>
      <c r="E135" s="26"/>
      <c r="F135" s="53">
        <v>6000</v>
      </c>
      <c r="G135" s="54"/>
      <c r="J135" s="9"/>
    </row>
    <row r="136" spans="2:10" x14ac:dyDescent="0.3">
      <c r="B136" s="39">
        <v>44010</v>
      </c>
      <c r="C136" s="52"/>
      <c r="D136" s="25" t="s">
        <v>183</v>
      </c>
      <c r="E136" s="26"/>
      <c r="F136" s="53">
        <v>35000</v>
      </c>
      <c r="G136" s="54"/>
      <c r="J136" s="9"/>
    </row>
    <row r="137" spans="2:10" x14ac:dyDescent="0.3">
      <c r="B137" s="39">
        <v>44010</v>
      </c>
      <c r="C137" s="52"/>
      <c r="D137" s="25" t="s">
        <v>184</v>
      </c>
      <c r="E137" s="26"/>
      <c r="F137" s="53">
        <v>8000</v>
      </c>
      <c r="G137" s="54"/>
      <c r="J137" s="9"/>
    </row>
    <row r="138" spans="2:10" x14ac:dyDescent="0.3">
      <c r="B138" s="39">
        <v>44009</v>
      </c>
      <c r="C138" s="52"/>
      <c r="D138" s="25" t="s">
        <v>253</v>
      </c>
      <c r="E138" s="26"/>
      <c r="F138" s="53">
        <v>22400</v>
      </c>
      <c r="G138" s="54"/>
      <c r="J138" s="9"/>
    </row>
    <row r="139" spans="2:10" ht="24.9" customHeight="1" x14ac:dyDescent="0.3">
      <c r="B139" s="39">
        <v>44010</v>
      </c>
      <c r="C139" s="56"/>
      <c r="D139" s="25" t="s">
        <v>180</v>
      </c>
      <c r="E139" s="26"/>
      <c r="F139" s="53">
        <v>1800</v>
      </c>
      <c r="G139" s="54"/>
      <c r="J139" s="9"/>
    </row>
    <row r="140" spans="2:10" ht="27.5" customHeight="1" x14ac:dyDescent="0.3">
      <c r="B140" s="39">
        <v>44014</v>
      </c>
      <c r="C140" s="56"/>
      <c r="D140" s="25" t="s">
        <v>175</v>
      </c>
      <c r="E140" s="26"/>
      <c r="F140" s="53">
        <v>2500</v>
      </c>
      <c r="G140" s="54"/>
      <c r="J140" s="9"/>
    </row>
    <row r="141" spans="2:10" x14ac:dyDescent="0.3">
      <c r="B141" s="39">
        <v>44019</v>
      </c>
      <c r="C141" s="52"/>
      <c r="D141" s="25" t="s">
        <v>50</v>
      </c>
      <c r="E141" s="26"/>
      <c r="F141" s="53">
        <v>250</v>
      </c>
      <c r="G141" s="54"/>
      <c r="J141" s="9"/>
    </row>
    <row r="142" spans="2:10" ht="26.05" customHeight="1" x14ac:dyDescent="0.3">
      <c r="B142" s="39">
        <v>44021</v>
      </c>
      <c r="C142" s="56"/>
      <c r="D142" s="25" t="s">
        <v>175</v>
      </c>
      <c r="E142" s="26"/>
      <c r="F142" s="53">
        <v>3000</v>
      </c>
      <c r="G142" s="54"/>
      <c r="J142" s="9"/>
    </row>
    <row r="143" spans="2:10" x14ac:dyDescent="0.3">
      <c r="B143" s="39">
        <v>44026</v>
      </c>
      <c r="C143" s="52"/>
      <c r="D143" s="25" t="s">
        <v>179</v>
      </c>
      <c r="E143" s="26"/>
      <c r="F143" s="53">
        <v>5000</v>
      </c>
      <c r="G143" s="54"/>
      <c r="J143" s="9"/>
    </row>
    <row r="144" spans="2:10" x14ac:dyDescent="0.3">
      <c r="B144" s="39">
        <v>44028</v>
      </c>
      <c r="C144" s="52"/>
      <c r="D144" s="25" t="s">
        <v>175</v>
      </c>
      <c r="E144" s="26"/>
      <c r="F144" s="53">
        <v>2500</v>
      </c>
      <c r="G144" s="54"/>
      <c r="J144" s="9"/>
    </row>
    <row r="145" spans="2:10" x14ac:dyDescent="0.3">
      <c r="B145" s="39">
        <v>44036</v>
      </c>
      <c r="C145" s="52"/>
      <c r="D145" s="25" t="s">
        <v>175</v>
      </c>
      <c r="E145" s="26"/>
      <c r="F145" s="53">
        <v>2500</v>
      </c>
      <c r="G145" s="54"/>
      <c r="J145" s="9"/>
    </row>
    <row r="146" spans="2:10" x14ac:dyDescent="0.3">
      <c r="B146" s="39">
        <v>44042</v>
      </c>
      <c r="C146" s="52"/>
      <c r="D146" s="25" t="s">
        <v>175</v>
      </c>
      <c r="E146" s="26"/>
      <c r="F146" s="53">
        <v>1750</v>
      </c>
      <c r="G146" s="54"/>
      <c r="J146" s="9"/>
    </row>
    <row r="147" spans="2:10" ht="110" customHeight="1" x14ac:dyDescent="0.3">
      <c r="B147" s="23" t="s">
        <v>67</v>
      </c>
      <c r="C147" s="24"/>
      <c r="D147" s="43" t="s">
        <v>125</v>
      </c>
      <c r="E147" s="44"/>
      <c r="F147" s="27">
        <v>38000</v>
      </c>
      <c r="G147" s="28"/>
      <c r="J147" s="9"/>
    </row>
    <row r="148" spans="2:10" ht="31.45" customHeight="1" x14ac:dyDescent="0.3">
      <c r="B148" s="23" t="s">
        <v>67</v>
      </c>
      <c r="C148" s="24"/>
      <c r="D148" s="43" t="s">
        <v>68</v>
      </c>
      <c r="E148" s="44"/>
      <c r="F148" s="27">
        <v>6000</v>
      </c>
      <c r="G148" s="28"/>
      <c r="J148" s="9"/>
    </row>
    <row r="149" spans="2:10" ht="33.4" customHeight="1" x14ac:dyDescent="0.3">
      <c r="B149" s="23" t="s">
        <v>73</v>
      </c>
      <c r="C149" s="24"/>
      <c r="D149" s="43" t="s">
        <v>74</v>
      </c>
      <c r="E149" s="44"/>
      <c r="F149" s="27">
        <v>10000</v>
      </c>
      <c r="G149" s="28"/>
      <c r="J149" s="9"/>
    </row>
    <row r="150" spans="2:10" ht="29" customHeight="1" x14ac:dyDescent="0.3">
      <c r="B150" s="23" t="s">
        <v>55</v>
      </c>
      <c r="C150" s="24"/>
      <c r="D150" s="43" t="s">
        <v>56</v>
      </c>
      <c r="E150" s="44"/>
      <c r="F150" s="27">
        <v>14000</v>
      </c>
      <c r="G150" s="28"/>
      <c r="J150" s="9"/>
    </row>
    <row r="151" spans="2:10" ht="29" customHeight="1" x14ac:dyDescent="0.3">
      <c r="B151" s="23" t="s">
        <v>55</v>
      </c>
      <c r="C151" s="24"/>
      <c r="D151" s="43" t="s">
        <v>57</v>
      </c>
      <c r="E151" s="44"/>
      <c r="F151" s="27">
        <v>12000</v>
      </c>
      <c r="G151" s="28"/>
      <c r="J151" s="9"/>
    </row>
    <row r="152" spans="2:10" x14ac:dyDescent="0.3">
      <c r="B152" s="39">
        <v>44049</v>
      </c>
      <c r="C152" s="56"/>
      <c r="D152" s="25" t="s">
        <v>136</v>
      </c>
      <c r="E152" s="26"/>
      <c r="F152" s="53">
        <v>2000</v>
      </c>
      <c r="G152" s="54"/>
      <c r="J152" s="9"/>
    </row>
    <row r="153" spans="2:10" x14ac:dyDescent="0.3">
      <c r="B153" s="39">
        <v>44044</v>
      </c>
      <c r="C153" s="52"/>
      <c r="D153" s="25" t="s">
        <v>254</v>
      </c>
      <c r="E153" s="26"/>
      <c r="F153" s="53">
        <v>2200</v>
      </c>
      <c r="G153" s="54"/>
      <c r="J153" s="9"/>
    </row>
    <row r="154" spans="2:10" x14ac:dyDescent="0.3">
      <c r="B154" s="39">
        <v>44049</v>
      </c>
      <c r="C154" s="52"/>
      <c r="D154" s="25" t="s">
        <v>174</v>
      </c>
      <c r="E154" s="26"/>
      <c r="F154" s="53">
        <v>4000</v>
      </c>
      <c r="G154" s="54"/>
      <c r="J154" s="9"/>
    </row>
    <row r="155" spans="2:10" ht="24.9" customHeight="1" x14ac:dyDescent="0.3">
      <c r="B155" s="39">
        <v>44057</v>
      </c>
      <c r="C155" s="52"/>
      <c r="D155" s="25" t="s">
        <v>252</v>
      </c>
      <c r="E155" s="26"/>
      <c r="F155" s="53">
        <v>10000</v>
      </c>
      <c r="G155" s="54"/>
      <c r="J155" s="9"/>
    </row>
    <row r="156" spans="2:10" x14ac:dyDescent="0.3">
      <c r="B156" s="39">
        <v>44063</v>
      </c>
      <c r="C156" s="52"/>
      <c r="D156" s="25" t="s">
        <v>176</v>
      </c>
      <c r="E156" s="26"/>
      <c r="F156" s="53">
        <v>3500</v>
      </c>
      <c r="G156" s="54"/>
      <c r="J156" s="9"/>
    </row>
    <row r="157" spans="2:10" x14ac:dyDescent="0.3">
      <c r="B157" s="39">
        <v>44063</v>
      </c>
      <c r="C157" s="52"/>
      <c r="D157" s="25" t="s">
        <v>177</v>
      </c>
      <c r="E157" s="26"/>
      <c r="F157" s="53">
        <v>6000</v>
      </c>
      <c r="G157" s="54"/>
      <c r="J157" s="9"/>
    </row>
    <row r="158" spans="2:10" x14ac:dyDescent="0.3">
      <c r="B158" s="39">
        <v>44063</v>
      </c>
      <c r="C158" s="52"/>
      <c r="D158" s="25" t="s">
        <v>178</v>
      </c>
      <c r="E158" s="26"/>
      <c r="F158" s="53">
        <v>12000</v>
      </c>
      <c r="G158" s="54"/>
      <c r="J158" s="9"/>
    </row>
    <row r="159" spans="2:10" x14ac:dyDescent="0.3">
      <c r="B159" s="39">
        <v>44067</v>
      </c>
      <c r="C159" s="52"/>
      <c r="D159" s="25" t="s">
        <v>175</v>
      </c>
      <c r="E159" s="26"/>
      <c r="F159" s="53">
        <v>4500</v>
      </c>
      <c r="G159" s="54"/>
      <c r="J159" s="9"/>
    </row>
    <row r="160" spans="2:10" x14ac:dyDescent="0.3">
      <c r="B160" s="39">
        <v>44077</v>
      </c>
      <c r="C160" s="52"/>
      <c r="D160" s="25" t="s">
        <v>175</v>
      </c>
      <c r="E160" s="26"/>
      <c r="F160" s="53">
        <v>2000</v>
      </c>
      <c r="G160" s="54"/>
      <c r="J160" s="9"/>
    </row>
    <row r="161" spans="2:10" x14ac:dyDescent="0.3">
      <c r="B161" s="39">
        <v>44098</v>
      </c>
      <c r="C161" s="52"/>
      <c r="D161" s="25" t="s">
        <v>255</v>
      </c>
      <c r="E161" s="26"/>
      <c r="F161" s="53">
        <v>2500</v>
      </c>
      <c r="G161" s="54"/>
      <c r="J161" s="9"/>
    </row>
    <row r="162" spans="2:10" x14ac:dyDescent="0.3">
      <c r="B162" s="39">
        <v>44084</v>
      </c>
      <c r="C162" s="52"/>
      <c r="D162" s="25" t="s">
        <v>175</v>
      </c>
      <c r="E162" s="26"/>
      <c r="F162" s="53">
        <v>2000</v>
      </c>
      <c r="G162" s="54"/>
      <c r="J162" s="9"/>
    </row>
    <row r="163" spans="2:10" x14ac:dyDescent="0.3">
      <c r="B163" s="39" t="s">
        <v>211</v>
      </c>
      <c r="C163" s="40"/>
      <c r="D163" s="43" t="s">
        <v>212</v>
      </c>
      <c r="E163" s="44"/>
      <c r="F163" s="53">
        <v>6000</v>
      </c>
      <c r="G163" s="55"/>
      <c r="J163" s="9"/>
    </row>
    <row r="164" spans="2:10" x14ac:dyDescent="0.3">
      <c r="B164" s="39">
        <v>44105</v>
      </c>
      <c r="C164" s="52"/>
      <c r="D164" s="25" t="s">
        <v>175</v>
      </c>
      <c r="E164" s="26"/>
      <c r="F164" s="53">
        <v>2000</v>
      </c>
      <c r="G164" s="54"/>
      <c r="J164" s="9"/>
    </row>
    <row r="165" spans="2:10" ht="108" customHeight="1" x14ac:dyDescent="0.3">
      <c r="B165" s="23" t="s">
        <v>121</v>
      </c>
      <c r="C165" s="24"/>
      <c r="D165" s="43" t="s">
        <v>120</v>
      </c>
      <c r="E165" s="44"/>
      <c r="F165" s="27">
        <v>6000</v>
      </c>
      <c r="G165" s="28"/>
      <c r="J165" s="9"/>
    </row>
    <row r="166" spans="2:10" ht="43.85" customHeight="1" x14ac:dyDescent="0.3">
      <c r="B166" s="23"/>
      <c r="C166" s="24"/>
      <c r="D166" s="45" t="s">
        <v>131</v>
      </c>
      <c r="E166" s="44"/>
      <c r="F166" s="27">
        <v>276000</v>
      </c>
      <c r="G166" s="28"/>
      <c r="J166" s="9"/>
    </row>
    <row r="167" spans="2:10" ht="45" customHeight="1" x14ac:dyDescent="0.3">
      <c r="B167" s="23" t="s">
        <v>130</v>
      </c>
      <c r="C167" s="35"/>
      <c r="D167" s="35"/>
      <c r="E167" s="24"/>
      <c r="F167" s="27">
        <f>SUM(F132:G166)</f>
        <v>530900</v>
      </c>
      <c r="G167" s="28"/>
      <c r="J167" s="9"/>
    </row>
    <row r="168" spans="2:10" ht="30.95" customHeight="1" x14ac:dyDescent="0.3">
      <c r="B168" s="29" t="s">
        <v>22</v>
      </c>
      <c r="C168" s="30"/>
      <c r="D168" s="43" t="s">
        <v>23</v>
      </c>
      <c r="E168" s="44"/>
      <c r="F168" s="27">
        <v>9000</v>
      </c>
      <c r="G168" s="28"/>
    </row>
    <row r="169" spans="2:10" ht="30.95" customHeight="1" x14ac:dyDescent="0.3">
      <c r="B169" s="23" t="s">
        <v>22</v>
      </c>
      <c r="C169" s="24"/>
      <c r="D169" s="43" t="s">
        <v>25</v>
      </c>
      <c r="E169" s="44"/>
      <c r="F169" s="27">
        <v>15000</v>
      </c>
      <c r="G169" s="28"/>
    </row>
    <row r="170" spans="2:10" ht="30.95" customHeight="1" x14ac:dyDescent="0.3">
      <c r="B170" s="23" t="s">
        <v>201</v>
      </c>
      <c r="C170" s="24"/>
      <c r="D170" s="25" t="s">
        <v>175</v>
      </c>
      <c r="E170" s="26"/>
      <c r="F170" s="27">
        <v>3000</v>
      </c>
      <c r="G170" s="28"/>
    </row>
    <row r="171" spans="2:10" ht="30.95" customHeight="1" x14ac:dyDescent="0.3">
      <c r="B171" s="23" t="s">
        <v>214</v>
      </c>
      <c r="C171" s="24"/>
      <c r="D171" s="25" t="s">
        <v>175</v>
      </c>
      <c r="E171" s="26"/>
      <c r="F171" s="27">
        <v>4050</v>
      </c>
      <c r="G171" s="28"/>
    </row>
    <row r="172" spans="2:10" ht="29.95" customHeight="1" x14ac:dyDescent="0.3">
      <c r="B172" s="23" t="s">
        <v>26</v>
      </c>
      <c r="C172" s="24"/>
      <c r="D172" s="43" t="s">
        <v>27</v>
      </c>
      <c r="E172" s="44"/>
      <c r="F172" s="27">
        <v>14000</v>
      </c>
      <c r="G172" s="28"/>
    </row>
    <row r="173" spans="2:10" ht="29.95" customHeight="1" x14ac:dyDescent="0.3">
      <c r="B173" s="23" t="s">
        <v>213</v>
      </c>
      <c r="C173" s="24"/>
      <c r="D173" s="25" t="s">
        <v>175</v>
      </c>
      <c r="E173" s="26"/>
      <c r="F173" s="27">
        <v>3000</v>
      </c>
      <c r="G173" s="28"/>
    </row>
    <row r="174" spans="2:10" ht="29.95" customHeight="1" x14ac:dyDescent="0.3">
      <c r="B174" s="23" t="s">
        <v>209</v>
      </c>
      <c r="C174" s="50"/>
      <c r="D174" s="25" t="s">
        <v>210</v>
      </c>
      <c r="E174" s="51"/>
      <c r="F174" s="27">
        <v>12000</v>
      </c>
      <c r="G174" s="28"/>
    </row>
    <row r="175" spans="2:10" ht="29.95" customHeight="1" x14ac:dyDescent="0.3">
      <c r="B175" s="23" t="s">
        <v>208</v>
      </c>
      <c r="C175" s="24"/>
      <c r="D175" s="25" t="s">
        <v>255</v>
      </c>
      <c r="E175" s="26"/>
      <c r="F175" s="27">
        <v>3000</v>
      </c>
      <c r="G175" s="28"/>
    </row>
    <row r="176" spans="2:10" ht="29.95" customHeight="1" x14ac:dyDescent="0.3">
      <c r="B176" s="23" t="s">
        <v>207</v>
      </c>
      <c r="C176" s="24"/>
      <c r="D176" s="25" t="s">
        <v>175</v>
      </c>
      <c r="E176" s="26"/>
      <c r="F176" s="27">
        <v>2000</v>
      </c>
      <c r="G176" s="28"/>
    </row>
    <row r="177" spans="2:7" ht="29.95" customHeight="1" x14ac:dyDescent="0.3">
      <c r="B177" s="23" t="s">
        <v>206</v>
      </c>
      <c r="C177" s="24"/>
      <c r="D177" s="25" t="s">
        <v>175</v>
      </c>
      <c r="E177" s="26"/>
      <c r="F177" s="27">
        <v>2500</v>
      </c>
      <c r="G177" s="28"/>
    </row>
    <row r="178" spans="2:7" ht="33.049999999999997" customHeight="1" x14ac:dyDescent="0.3">
      <c r="B178" s="23" t="s">
        <v>28</v>
      </c>
      <c r="C178" s="24"/>
      <c r="D178" s="43" t="s">
        <v>29</v>
      </c>
      <c r="E178" s="44"/>
      <c r="F178" s="27">
        <v>14000</v>
      </c>
      <c r="G178" s="28"/>
    </row>
    <row r="179" spans="2:7" ht="20.95" customHeight="1" x14ac:dyDescent="0.3">
      <c r="B179" s="46">
        <v>43738</v>
      </c>
      <c r="C179" s="47"/>
      <c r="D179" s="25" t="s">
        <v>161</v>
      </c>
      <c r="E179" s="26"/>
      <c r="F179" s="48">
        <v>9000</v>
      </c>
      <c r="G179" s="49"/>
    </row>
    <row r="180" spans="2:7" ht="20.95" customHeight="1" x14ac:dyDescent="0.3">
      <c r="B180" s="41" t="s">
        <v>204</v>
      </c>
      <c r="C180" s="42"/>
      <c r="D180" s="32" t="s">
        <v>205</v>
      </c>
      <c r="E180" s="32"/>
      <c r="F180" s="27">
        <v>2000</v>
      </c>
      <c r="G180" s="28"/>
    </row>
    <row r="181" spans="2:7" ht="20.95" customHeight="1" x14ac:dyDescent="0.3">
      <c r="B181" s="41" t="s">
        <v>203</v>
      </c>
      <c r="C181" s="42"/>
      <c r="D181" s="25" t="s">
        <v>175</v>
      </c>
      <c r="E181" s="26"/>
      <c r="F181" s="27">
        <v>2500</v>
      </c>
      <c r="G181" s="28"/>
    </row>
    <row r="182" spans="2:7" ht="20.95" customHeight="1" x14ac:dyDescent="0.3">
      <c r="B182" s="41" t="s">
        <v>202</v>
      </c>
      <c r="C182" s="42"/>
      <c r="D182" s="25" t="s">
        <v>175</v>
      </c>
      <c r="E182" s="26"/>
      <c r="F182" s="27">
        <v>4500</v>
      </c>
      <c r="G182" s="28"/>
    </row>
    <row r="183" spans="2:7" ht="42.05" customHeight="1" x14ac:dyDescent="0.3">
      <c r="B183" s="23"/>
      <c r="C183" s="24"/>
      <c r="D183" s="43" t="s">
        <v>118</v>
      </c>
      <c r="E183" s="44"/>
      <c r="F183" s="27">
        <v>14000</v>
      </c>
      <c r="G183" s="28"/>
    </row>
    <row r="184" spans="2:7" ht="29.95" customHeight="1" x14ac:dyDescent="0.3">
      <c r="B184" s="23"/>
      <c r="C184" s="24"/>
      <c r="D184" s="45" t="s">
        <v>131</v>
      </c>
      <c r="E184" s="44"/>
      <c r="F184" s="27">
        <v>335000</v>
      </c>
      <c r="G184" s="28"/>
    </row>
    <row r="185" spans="2:7" ht="29.95" customHeight="1" x14ac:dyDescent="0.3">
      <c r="B185" s="29" t="s">
        <v>130</v>
      </c>
      <c r="C185" s="31"/>
      <c r="D185" s="31"/>
      <c r="E185" s="30"/>
      <c r="F185" s="27">
        <f>SUM(F168:G184)</f>
        <v>448550</v>
      </c>
      <c r="G185" s="28"/>
    </row>
    <row r="186" spans="2:7" ht="29.95" customHeight="1" x14ac:dyDescent="0.3">
      <c r="B186" s="29" t="s">
        <v>215</v>
      </c>
      <c r="C186" s="30"/>
      <c r="D186" s="31" t="s">
        <v>216</v>
      </c>
      <c r="E186" s="30"/>
      <c r="F186" s="27">
        <v>2500</v>
      </c>
      <c r="G186" s="28"/>
    </row>
    <row r="187" spans="2:7" ht="29.95" customHeight="1" x14ac:dyDescent="0.3">
      <c r="B187" s="29" t="s">
        <v>217</v>
      </c>
      <c r="C187" s="30"/>
      <c r="D187" s="25" t="s">
        <v>175</v>
      </c>
      <c r="E187" s="26"/>
      <c r="F187" s="27">
        <v>2000</v>
      </c>
      <c r="G187" s="28"/>
    </row>
    <row r="188" spans="2:7" x14ac:dyDescent="0.3">
      <c r="B188" s="23" t="s">
        <v>156</v>
      </c>
      <c r="C188" s="24"/>
      <c r="D188" s="23" t="s">
        <v>157</v>
      </c>
      <c r="E188" s="24"/>
      <c r="F188" s="27">
        <v>250</v>
      </c>
      <c r="G188" s="28"/>
    </row>
    <row r="189" spans="2:7" x14ac:dyDescent="0.3">
      <c r="B189" s="23" t="s">
        <v>158</v>
      </c>
      <c r="C189" s="24"/>
      <c r="D189" s="23" t="s">
        <v>136</v>
      </c>
      <c r="E189" s="24"/>
      <c r="F189" s="27">
        <v>2000</v>
      </c>
      <c r="G189" s="28"/>
    </row>
    <row r="190" spans="2:7" x14ac:dyDescent="0.3">
      <c r="B190" s="23" t="s">
        <v>159</v>
      </c>
      <c r="C190" s="24"/>
      <c r="D190" s="23" t="s">
        <v>160</v>
      </c>
      <c r="E190" s="24"/>
      <c r="F190" s="27">
        <v>2000</v>
      </c>
      <c r="G190" s="28"/>
    </row>
    <row r="191" spans="2:7" x14ac:dyDescent="0.3">
      <c r="B191" s="23"/>
      <c r="C191" s="24"/>
      <c r="D191" s="23"/>
      <c r="E191" s="24"/>
      <c r="F191" s="27"/>
      <c r="G191" s="28"/>
    </row>
    <row r="192" spans="2:7" x14ac:dyDescent="0.3">
      <c r="B192" s="23" t="s">
        <v>131</v>
      </c>
      <c r="C192" s="35"/>
      <c r="D192" s="35"/>
      <c r="E192" s="24"/>
      <c r="F192" s="27">
        <v>335000</v>
      </c>
      <c r="G192" s="28"/>
    </row>
    <row r="193" spans="2:7" x14ac:dyDescent="0.3">
      <c r="B193" s="36" t="s">
        <v>130</v>
      </c>
      <c r="C193" s="37"/>
      <c r="D193" s="37"/>
      <c r="E193" s="38"/>
      <c r="F193" s="33">
        <f>SUM(F186:F192)</f>
        <v>343750</v>
      </c>
      <c r="G193" s="34"/>
    </row>
  </sheetData>
  <mergeCells count="570">
    <mergeCell ref="B1:C1"/>
    <mergeCell ref="D1:E1"/>
    <mergeCell ref="F1:G1"/>
    <mergeCell ref="B2:C2"/>
    <mergeCell ref="D2:E2"/>
    <mergeCell ref="F2:G2"/>
    <mergeCell ref="B3:C4"/>
    <mergeCell ref="D3:E4"/>
    <mergeCell ref="F3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40:C40"/>
    <mergeCell ref="D40:E40"/>
    <mergeCell ref="F40:G40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1:C51"/>
    <mergeCell ref="D51:E51"/>
    <mergeCell ref="F51:G51"/>
    <mergeCell ref="B52:C52"/>
    <mergeCell ref="D52:E52"/>
    <mergeCell ref="F52:G52"/>
    <mergeCell ref="B53:C53"/>
    <mergeCell ref="D53:E53"/>
    <mergeCell ref="F53:G53"/>
    <mergeCell ref="B54:C54"/>
    <mergeCell ref="D54:E54"/>
    <mergeCell ref="F54:G54"/>
    <mergeCell ref="B55:C55"/>
    <mergeCell ref="D55:E55"/>
    <mergeCell ref="F55:G55"/>
    <mergeCell ref="B56:E56"/>
    <mergeCell ref="F56:G56"/>
    <mergeCell ref="B57:C57"/>
    <mergeCell ref="D57:E57"/>
    <mergeCell ref="F57:G57"/>
    <mergeCell ref="B58:C58"/>
    <mergeCell ref="D58:E58"/>
    <mergeCell ref="F58:G58"/>
    <mergeCell ref="B59:C59"/>
    <mergeCell ref="D59:E59"/>
    <mergeCell ref="F59:G59"/>
    <mergeCell ref="B60:C60"/>
    <mergeCell ref="D60:E60"/>
    <mergeCell ref="F60:G60"/>
    <mergeCell ref="B61:C61"/>
    <mergeCell ref="D61:E61"/>
    <mergeCell ref="F61:G61"/>
    <mergeCell ref="B62:C62"/>
    <mergeCell ref="D62:E62"/>
    <mergeCell ref="F62:G62"/>
    <mergeCell ref="B63:C63"/>
    <mergeCell ref="D63:E63"/>
    <mergeCell ref="F63:G63"/>
    <mergeCell ref="B64:C64"/>
    <mergeCell ref="D64:E64"/>
    <mergeCell ref="F64:G64"/>
    <mergeCell ref="B65:C65"/>
    <mergeCell ref="D65:E65"/>
    <mergeCell ref="F65:G65"/>
    <mergeCell ref="B66:C66"/>
    <mergeCell ref="D66:E66"/>
    <mergeCell ref="F66:G66"/>
    <mergeCell ref="B67:C67"/>
    <mergeCell ref="D67:E67"/>
    <mergeCell ref="F67:G67"/>
    <mergeCell ref="B68:C68"/>
    <mergeCell ref="D68:E68"/>
    <mergeCell ref="F68:G68"/>
    <mergeCell ref="B69:C69"/>
    <mergeCell ref="D69:E69"/>
    <mergeCell ref="F69:G69"/>
    <mergeCell ref="B70:C70"/>
    <mergeCell ref="D70:E70"/>
    <mergeCell ref="F70:G70"/>
    <mergeCell ref="B71:C71"/>
    <mergeCell ref="D71:E71"/>
    <mergeCell ref="F71:G71"/>
    <mergeCell ref="B72:C72"/>
    <mergeCell ref="D72:E72"/>
    <mergeCell ref="F72:G72"/>
    <mergeCell ref="B73:C73"/>
    <mergeCell ref="D73:E73"/>
    <mergeCell ref="F73:G73"/>
    <mergeCell ref="B74:C74"/>
    <mergeCell ref="D74:E74"/>
    <mergeCell ref="F74:G74"/>
    <mergeCell ref="B75:C75"/>
    <mergeCell ref="D75:E75"/>
    <mergeCell ref="F75:G75"/>
    <mergeCell ref="B76:C76"/>
    <mergeCell ref="D76:E76"/>
    <mergeCell ref="F76:G76"/>
    <mergeCell ref="B77:C77"/>
    <mergeCell ref="D77:E77"/>
    <mergeCell ref="F77:G77"/>
    <mergeCell ref="B78:C78"/>
    <mergeCell ref="D78:E78"/>
    <mergeCell ref="F78:G78"/>
    <mergeCell ref="B79:C79"/>
    <mergeCell ref="D79:E79"/>
    <mergeCell ref="F79:G79"/>
    <mergeCell ref="B80:C80"/>
    <mergeCell ref="D80:E80"/>
    <mergeCell ref="F80:G80"/>
    <mergeCell ref="B81:C81"/>
    <mergeCell ref="D81:E81"/>
    <mergeCell ref="F81:G81"/>
    <mergeCell ref="B82:C82"/>
    <mergeCell ref="D82:E82"/>
    <mergeCell ref="F82:G82"/>
    <mergeCell ref="B83:C83"/>
    <mergeCell ref="D83:E83"/>
    <mergeCell ref="F83:G83"/>
    <mergeCell ref="B84:C84"/>
    <mergeCell ref="D84:E84"/>
    <mergeCell ref="F84:G84"/>
    <mergeCell ref="B85:C85"/>
    <mergeCell ref="D85:E85"/>
    <mergeCell ref="F85:G85"/>
    <mergeCell ref="B86:C86"/>
    <mergeCell ref="D86:E86"/>
    <mergeCell ref="F86:G86"/>
    <mergeCell ref="B87:C87"/>
    <mergeCell ref="D87:E87"/>
    <mergeCell ref="F87:G87"/>
    <mergeCell ref="B88:C88"/>
    <mergeCell ref="D88:E88"/>
    <mergeCell ref="F88:G88"/>
    <mergeCell ref="B89:C89"/>
    <mergeCell ref="D89:E89"/>
    <mergeCell ref="F89:G89"/>
    <mergeCell ref="B90:C90"/>
    <mergeCell ref="D90:E90"/>
    <mergeCell ref="F90:G90"/>
    <mergeCell ref="B91:C91"/>
    <mergeCell ref="D91:E91"/>
    <mergeCell ref="F91:G91"/>
    <mergeCell ref="B92:C92"/>
    <mergeCell ref="D92:E92"/>
    <mergeCell ref="F92:G92"/>
    <mergeCell ref="B93:C93"/>
    <mergeCell ref="D93:E93"/>
    <mergeCell ref="F93:G93"/>
    <mergeCell ref="B94:C94"/>
    <mergeCell ref="D94:E94"/>
    <mergeCell ref="F94:G94"/>
    <mergeCell ref="B95:C95"/>
    <mergeCell ref="D95:E95"/>
    <mergeCell ref="F95:G95"/>
    <mergeCell ref="B96:C96"/>
    <mergeCell ref="D96:E96"/>
    <mergeCell ref="F96:G96"/>
    <mergeCell ref="B97:E97"/>
    <mergeCell ref="F97:G97"/>
    <mergeCell ref="B98:C98"/>
    <mergeCell ref="D98:E98"/>
    <mergeCell ref="F98:G98"/>
    <mergeCell ref="B99:C99"/>
    <mergeCell ref="D99:E99"/>
    <mergeCell ref="F99:G99"/>
    <mergeCell ref="B100:C100"/>
    <mergeCell ref="D100:E100"/>
    <mergeCell ref="F100:G100"/>
    <mergeCell ref="B101:C101"/>
    <mergeCell ref="D101:E101"/>
    <mergeCell ref="F101:G101"/>
    <mergeCell ref="B102:C102"/>
    <mergeCell ref="D102:E102"/>
    <mergeCell ref="F102:G102"/>
    <mergeCell ref="B103:C103"/>
    <mergeCell ref="D103:E103"/>
    <mergeCell ref="F103:G103"/>
    <mergeCell ref="B104:C104"/>
    <mergeCell ref="D104:E104"/>
    <mergeCell ref="F104:G104"/>
    <mergeCell ref="B105:C105"/>
    <mergeCell ref="D105:E105"/>
    <mergeCell ref="F105:G105"/>
    <mergeCell ref="B106:C106"/>
    <mergeCell ref="D106:E106"/>
    <mergeCell ref="F106:G106"/>
    <mergeCell ref="B107:C107"/>
    <mergeCell ref="D107:E107"/>
    <mergeCell ref="F107:G107"/>
    <mergeCell ref="B108:C108"/>
    <mergeCell ref="D108:E108"/>
    <mergeCell ref="F108:G108"/>
    <mergeCell ref="B110:C110"/>
    <mergeCell ref="D110:E110"/>
    <mergeCell ref="F110:G110"/>
    <mergeCell ref="B111:C111"/>
    <mergeCell ref="D111:E111"/>
    <mergeCell ref="F111:G111"/>
    <mergeCell ref="B109:C109"/>
    <mergeCell ref="D109:E109"/>
    <mergeCell ref="F109:G109"/>
    <mergeCell ref="B112:C112"/>
    <mergeCell ref="D112:E112"/>
    <mergeCell ref="F112:G112"/>
    <mergeCell ref="B113:C113"/>
    <mergeCell ref="D113:E113"/>
    <mergeCell ref="F113:G113"/>
    <mergeCell ref="B114:C114"/>
    <mergeCell ref="D114:E114"/>
    <mergeCell ref="F114:G114"/>
    <mergeCell ref="B115:C115"/>
    <mergeCell ref="D115:E115"/>
    <mergeCell ref="F115:G115"/>
    <mergeCell ref="B116:C116"/>
    <mergeCell ref="D116:E116"/>
    <mergeCell ref="F116:G116"/>
    <mergeCell ref="B117:C117"/>
    <mergeCell ref="D117:E117"/>
    <mergeCell ref="F117:G117"/>
    <mergeCell ref="B118:C118"/>
    <mergeCell ref="D118:E118"/>
    <mergeCell ref="F118:G118"/>
    <mergeCell ref="B119:C119"/>
    <mergeCell ref="D119:E119"/>
    <mergeCell ref="F119:G119"/>
    <mergeCell ref="B120:C120"/>
    <mergeCell ref="D120:E120"/>
    <mergeCell ref="F120:G120"/>
    <mergeCell ref="B121:C121"/>
    <mergeCell ref="D121:E121"/>
    <mergeCell ref="F121:G121"/>
    <mergeCell ref="B122:C122"/>
    <mergeCell ref="D122:E122"/>
    <mergeCell ref="F122:G122"/>
    <mergeCell ref="B123:C123"/>
    <mergeCell ref="D123:E123"/>
    <mergeCell ref="F123:G123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B127:C127"/>
    <mergeCell ref="D127:E127"/>
    <mergeCell ref="F127:G127"/>
    <mergeCell ref="B128:C128"/>
    <mergeCell ref="D128:E128"/>
    <mergeCell ref="F128:G128"/>
    <mergeCell ref="B129:C129"/>
    <mergeCell ref="D129:E129"/>
    <mergeCell ref="F129:G129"/>
    <mergeCell ref="B130:C130"/>
    <mergeCell ref="D130:E130"/>
    <mergeCell ref="F130:G130"/>
    <mergeCell ref="B131:C131"/>
    <mergeCell ref="D131:E131"/>
    <mergeCell ref="F131:G131"/>
    <mergeCell ref="B132:C132"/>
    <mergeCell ref="D132:E132"/>
    <mergeCell ref="F132:G132"/>
    <mergeCell ref="B133:C133"/>
    <mergeCell ref="D133:E133"/>
    <mergeCell ref="F133:G133"/>
    <mergeCell ref="B134:C134"/>
    <mergeCell ref="D134:E134"/>
    <mergeCell ref="F134:G134"/>
    <mergeCell ref="B135:C135"/>
    <mergeCell ref="D135:E135"/>
    <mergeCell ref="F135:G135"/>
    <mergeCell ref="B136:C136"/>
    <mergeCell ref="D136:E136"/>
    <mergeCell ref="F136:G136"/>
    <mergeCell ref="B137:C137"/>
    <mergeCell ref="D137:E137"/>
    <mergeCell ref="F137:G137"/>
    <mergeCell ref="B138:C138"/>
    <mergeCell ref="D138:E138"/>
    <mergeCell ref="F138:G138"/>
    <mergeCell ref="B139:C139"/>
    <mergeCell ref="D139:E139"/>
    <mergeCell ref="F139:G139"/>
    <mergeCell ref="B140:C140"/>
    <mergeCell ref="D140:E140"/>
    <mergeCell ref="F140:G140"/>
    <mergeCell ref="B141:C141"/>
    <mergeCell ref="D141:E141"/>
    <mergeCell ref="F141:G141"/>
    <mergeCell ref="B142:C142"/>
    <mergeCell ref="D142:E142"/>
    <mergeCell ref="F142:G142"/>
    <mergeCell ref="B143:C143"/>
    <mergeCell ref="D143:E143"/>
    <mergeCell ref="F143:G143"/>
    <mergeCell ref="B144:C144"/>
    <mergeCell ref="D144:E144"/>
    <mergeCell ref="F144:G144"/>
    <mergeCell ref="B145:C145"/>
    <mergeCell ref="D145:E145"/>
    <mergeCell ref="F145:G145"/>
    <mergeCell ref="B146:C146"/>
    <mergeCell ref="D146:E146"/>
    <mergeCell ref="F146:G146"/>
    <mergeCell ref="B147:C147"/>
    <mergeCell ref="D147:E147"/>
    <mergeCell ref="F147:G147"/>
    <mergeCell ref="B148:C148"/>
    <mergeCell ref="D148:E148"/>
    <mergeCell ref="F148:G148"/>
    <mergeCell ref="B149:C149"/>
    <mergeCell ref="D149:E149"/>
    <mergeCell ref="F149:G149"/>
    <mergeCell ref="B150:C150"/>
    <mergeCell ref="D150:E150"/>
    <mergeCell ref="F150:G150"/>
    <mergeCell ref="B151:C151"/>
    <mergeCell ref="D151:E151"/>
    <mergeCell ref="F151:G151"/>
    <mergeCell ref="B152:C152"/>
    <mergeCell ref="D152:E152"/>
    <mergeCell ref="F152:G152"/>
    <mergeCell ref="B153:C153"/>
    <mergeCell ref="D153:E153"/>
    <mergeCell ref="F153:G153"/>
    <mergeCell ref="B154:C154"/>
    <mergeCell ref="D154:E154"/>
    <mergeCell ref="F154:G154"/>
    <mergeCell ref="B155:C155"/>
    <mergeCell ref="D155:E155"/>
    <mergeCell ref="F155:G155"/>
    <mergeCell ref="B156:C156"/>
    <mergeCell ref="D156:E156"/>
    <mergeCell ref="F156:G156"/>
    <mergeCell ref="B157:C157"/>
    <mergeCell ref="D157:E157"/>
    <mergeCell ref="F157:G157"/>
    <mergeCell ref="B158:C158"/>
    <mergeCell ref="D158:E158"/>
    <mergeCell ref="F158:G158"/>
    <mergeCell ref="B159:C159"/>
    <mergeCell ref="D159:E159"/>
    <mergeCell ref="F159:G159"/>
    <mergeCell ref="B160:C160"/>
    <mergeCell ref="D160:E160"/>
    <mergeCell ref="F160:G160"/>
    <mergeCell ref="B161:C161"/>
    <mergeCell ref="D161:E161"/>
    <mergeCell ref="F161:G161"/>
    <mergeCell ref="B162:C162"/>
    <mergeCell ref="D162:E162"/>
    <mergeCell ref="F162:G162"/>
    <mergeCell ref="B164:C164"/>
    <mergeCell ref="D164:E164"/>
    <mergeCell ref="F164:G164"/>
    <mergeCell ref="B165:C165"/>
    <mergeCell ref="D165:E165"/>
    <mergeCell ref="F165:G165"/>
    <mergeCell ref="B163:C163"/>
    <mergeCell ref="D163:E163"/>
    <mergeCell ref="F163:G163"/>
    <mergeCell ref="B173:C173"/>
    <mergeCell ref="D173:E173"/>
    <mergeCell ref="F173:G173"/>
    <mergeCell ref="B166:C166"/>
    <mergeCell ref="D166:E166"/>
    <mergeCell ref="F166:G166"/>
    <mergeCell ref="B167:E167"/>
    <mergeCell ref="F167:G167"/>
    <mergeCell ref="B168:C168"/>
    <mergeCell ref="D168:E168"/>
    <mergeCell ref="F168:G168"/>
    <mergeCell ref="B169:C169"/>
    <mergeCell ref="D169:E169"/>
    <mergeCell ref="F169:G169"/>
    <mergeCell ref="D178:E178"/>
    <mergeCell ref="F178:G178"/>
    <mergeCell ref="B179:C179"/>
    <mergeCell ref="D179:E179"/>
    <mergeCell ref="F179:G179"/>
    <mergeCell ref="B174:C174"/>
    <mergeCell ref="D174:E174"/>
    <mergeCell ref="F174:G174"/>
    <mergeCell ref="D191:E191"/>
    <mergeCell ref="F191:G191"/>
    <mergeCell ref="B183:C183"/>
    <mergeCell ref="D183:E183"/>
    <mergeCell ref="F183:G183"/>
    <mergeCell ref="B184:C184"/>
    <mergeCell ref="D184:E184"/>
    <mergeCell ref="F184:G184"/>
    <mergeCell ref="B185:E185"/>
    <mergeCell ref="F185:G185"/>
    <mergeCell ref="B188:C188"/>
    <mergeCell ref="D188:E188"/>
    <mergeCell ref="F188:G188"/>
    <mergeCell ref="F192:G192"/>
    <mergeCell ref="F193:G193"/>
    <mergeCell ref="B192:E192"/>
    <mergeCell ref="B193:E193"/>
    <mergeCell ref="B170:C170"/>
    <mergeCell ref="D170:E170"/>
    <mergeCell ref="F170:G170"/>
    <mergeCell ref="B182:C182"/>
    <mergeCell ref="D182:E182"/>
    <mergeCell ref="F182:G182"/>
    <mergeCell ref="B181:C181"/>
    <mergeCell ref="D181:E181"/>
    <mergeCell ref="F181:G181"/>
    <mergeCell ref="B180:C180"/>
    <mergeCell ref="B189:C189"/>
    <mergeCell ref="D189:E189"/>
    <mergeCell ref="F189:G189"/>
    <mergeCell ref="B190:C190"/>
    <mergeCell ref="D190:E190"/>
    <mergeCell ref="F190:G190"/>
    <mergeCell ref="B191:C191"/>
    <mergeCell ref="B171:C171"/>
    <mergeCell ref="D171:E171"/>
    <mergeCell ref="F171:G171"/>
    <mergeCell ref="B186:C186"/>
    <mergeCell ref="D186:E186"/>
    <mergeCell ref="F186:G186"/>
    <mergeCell ref="B187:C187"/>
    <mergeCell ref="D187:E187"/>
    <mergeCell ref="F187:G187"/>
    <mergeCell ref="D180:E180"/>
    <mergeCell ref="F180:G180"/>
    <mergeCell ref="B177:C177"/>
    <mergeCell ref="D177:E177"/>
    <mergeCell ref="F177:G177"/>
    <mergeCell ref="B176:C176"/>
    <mergeCell ref="D176:E176"/>
    <mergeCell ref="F176:G176"/>
    <mergeCell ref="B175:C175"/>
    <mergeCell ref="D175:E175"/>
    <mergeCell ref="F175:G175"/>
    <mergeCell ref="B172:C172"/>
    <mergeCell ref="D172:E172"/>
    <mergeCell ref="F172:G172"/>
    <mergeCell ref="B178:C178"/>
  </mergeCells>
  <pageMargins left="0.78740157480314965" right="0.19685039370078741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9:R62"/>
  <sheetViews>
    <sheetView tabSelected="1" topLeftCell="A7" workbookViewId="0">
      <selection activeCell="O17" sqref="O17"/>
    </sheetView>
  </sheetViews>
  <sheetFormatPr defaultColWidth="9.109375" defaultRowHeight="15.05" x14ac:dyDescent="0.3"/>
  <cols>
    <col min="4" max="4" width="11.6640625" customWidth="1"/>
    <col min="5" max="5" width="10.33203125" bestFit="1" customWidth="1"/>
    <col min="6" max="6" width="9.33203125" bestFit="1" customWidth="1"/>
    <col min="7" max="7" width="10.33203125" bestFit="1" customWidth="1"/>
    <col min="8" max="8" width="12.33203125" customWidth="1"/>
    <col min="9" max="9" width="10.33203125" bestFit="1" customWidth="1"/>
    <col min="10" max="10" width="14.109375" customWidth="1"/>
    <col min="11" max="11" width="10.33203125" bestFit="1" customWidth="1"/>
    <col min="12" max="12" width="14.6640625" customWidth="1"/>
    <col min="13" max="13" width="13.33203125" customWidth="1"/>
    <col min="14" max="15" width="11.33203125" customWidth="1"/>
    <col min="16" max="16" width="11.6640625" customWidth="1"/>
  </cols>
  <sheetData>
    <row r="9" spans="3:18" ht="25.55" x14ac:dyDescent="0.4">
      <c r="C9" s="84" t="s">
        <v>155</v>
      </c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6"/>
    </row>
    <row r="10" spans="3:18" x14ac:dyDescent="0.3">
      <c r="C10" s="87" t="s">
        <v>133</v>
      </c>
      <c r="D10" s="88"/>
      <c r="E10" s="21" t="s">
        <v>151</v>
      </c>
      <c r="F10" s="21" t="s">
        <v>150</v>
      </c>
      <c r="G10" s="21" t="s">
        <v>149</v>
      </c>
      <c r="H10" s="21" t="s">
        <v>148</v>
      </c>
      <c r="I10" s="21" t="s">
        <v>147</v>
      </c>
      <c r="J10" s="21" t="s">
        <v>146</v>
      </c>
      <c r="K10" s="21" t="s">
        <v>145</v>
      </c>
      <c r="L10" s="21" t="s">
        <v>144</v>
      </c>
      <c r="M10" s="21" t="s">
        <v>143</v>
      </c>
      <c r="N10" s="21" t="s">
        <v>142</v>
      </c>
      <c r="O10" s="21" t="s">
        <v>141</v>
      </c>
      <c r="P10" s="21" t="s">
        <v>140</v>
      </c>
      <c r="Q10" s="91" t="s">
        <v>139</v>
      </c>
      <c r="R10" s="92"/>
    </row>
    <row r="11" spans="3:18" ht="25.05" customHeight="1" x14ac:dyDescent="0.3">
      <c r="C11" s="89"/>
      <c r="D11" s="90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93"/>
      <c r="R11" s="94"/>
    </row>
    <row r="12" spans="3:18" ht="65.95" customHeight="1" x14ac:dyDescent="0.3">
      <c r="C12" s="82" t="s">
        <v>138</v>
      </c>
      <c r="D12" s="83"/>
      <c r="E12" s="12">
        <v>5400</v>
      </c>
      <c r="F12" s="12"/>
      <c r="G12" s="12">
        <v>2350</v>
      </c>
      <c r="H12" s="12">
        <v>1200</v>
      </c>
      <c r="I12" s="12">
        <v>9016</v>
      </c>
      <c r="J12" s="12">
        <v>2756</v>
      </c>
      <c r="K12" s="12">
        <v>6786</v>
      </c>
      <c r="L12" s="12">
        <v>13716</v>
      </c>
      <c r="M12" s="12"/>
      <c r="N12" s="12">
        <v>2725</v>
      </c>
      <c r="O12" s="12"/>
      <c r="P12" s="12"/>
      <c r="Q12" s="75">
        <f t="shared" ref="Q12" si="0">E12+F12+G12+H12+I12+J12+K12+L12+M12+N12+O12+P12</f>
        <v>43949</v>
      </c>
      <c r="R12" s="76"/>
    </row>
    <row r="13" spans="3:18" ht="42.05" customHeight="1" x14ac:dyDescent="0.3">
      <c r="C13" s="82" t="s">
        <v>137</v>
      </c>
      <c r="D13" s="83"/>
      <c r="E13" s="12"/>
      <c r="F13" s="12"/>
      <c r="G13" s="12"/>
      <c r="H13" s="12"/>
      <c r="I13" s="12">
        <v>3500</v>
      </c>
      <c r="J13" s="12">
        <v>3500</v>
      </c>
      <c r="K13" s="12"/>
      <c r="L13" s="12">
        <v>4500</v>
      </c>
      <c r="M13" s="12">
        <v>3000</v>
      </c>
      <c r="N13" s="12">
        <v>3000</v>
      </c>
      <c r="O13" s="12"/>
      <c r="P13" s="12"/>
      <c r="Q13" s="75">
        <f t="shared" ref="Q13:Q17" si="1">E13+F13+G13+H13+I13+J13+K13+L13+M13+N13+O13+P13</f>
        <v>17500</v>
      </c>
      <c r="R13" s="76"/>
    </row>
    <row r="14" spans="3:18" ht="25.05" customHeight="1" x14ac:dyDescent="0.3">
      <c r="C14" s="82" t="s">
        <v>136</v>
      </c>
      <c r="D14" s="83"/>
      <c r="E14" s="12"/>
      <c r="F14" s="12"/>
      <c r="G14" s="12"/>
      <c r="H14" s="12"/>
      <c r="I14" s="12">
        <v>9745.36</v>
      </c>
      <c r="J14" s="12">
        <v>14242.26</v>
      </c>
      <c r="K14" s="12"/>
      <c r="L14" s="12">
        <v>12308.2</v>
      </c>
      <c r="M14" s="12"/>
      <c r="N14" s="12">
        <v>19307.53</v>
      </c>
      <c r="O14" s="12"/>
      <c r="P14" s="12"/>
      <c r="Q14" s="75">
        <f t="shared" si="1"/>
        <v>55603.350000000006</v>
      </c>
      <c r="R14" s="76"/>
    </row>
    <row r="15" spans="3:18" ht="38" customHeight="1" x14ac:dyDescent="0.3">
      <c r="C15" s="82" t="s">
        <v>135</v>
      </c>
      <c r="D15" s="83"/>
      <c r="E15" s="13"/>
      <c r="F15" s="13"/>
      <c r="G15" s="13"/>
      <c r="H15" s="13"/>
      <c r="I15" s="13">
        <v>5600</v>
      </c>
      <c r="J15" s="13"/>
      <c r="K15" s="13"/>
      <c r="L15" s="13"/>
      <c r="M15" s="13"/>
      <c r="N15" s="13"/>
      <c r="O15" s="13"/>
      <c r="P15" s="13"/>
      <c r="Q15" s="75">
        <f t="shared" si="1"/>
        <v>5600</v>
      </c>
      <c r="R15" s="76"/>
    </row>
    <row r="16" spans="3:18" ht="49.75" customHeight="1" x14ac:dyDescent="0.3">
      <c r="C16" s="82" t="s">
        <v>257</v>
      </c>
      <c r="D16" s="8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>
        <v>91056.26</v>
      </c>
      <c r="Q16" s="75">
        <f t="shared" si="1"/>
        <v>91056.26</v>
      </c>
      <c r="R16" s="76"/>
    </row>
    <row r="17" spans="3:18" ht="60.05" customHeight="1" x14ac:dyDescent="0.3">
      <c r="C17" s="82" t="s">
        <v>258</v>
      </c>
      <c r="D17" s="83"/>
      <c r="E17" s="14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>
        <v>90560.02</v>
      </c>
      <c r="Q17" s="75">
        <f t="shared" si="1"/>
        <v>90560.02</v>
      </c>
      <c r="R17" s="76"/>
    </row>
    <row r="18" spans="3:18" ht="30.95" customHeight="1" x14ac:dyDescent="0.3">
      <c r="C18" s="77" t="s">
        <v>132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8">
        <f>SUM(Q12:Q17)</f>
        <v>304268.63</v>
      </c>
      <c r="R18" s="79"/>
    </row>
    <row r="19" spans="3:18" ht="38" customHeight="1" x14ac:dyDescent="0.3">
      <c r="H19" s="101"/>
      <c r="I19" s="101"/>
      <c r="J19" s="101"/>
      <c r="K19" s="101"/>
    </row>
    <row r="20" spans="3:18" ht="25.55" x14ac:dyDescent="0.4">
      <c r="C20" s="84" t="s">
        <v>154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6"/>
    </row>
    <row r="21" spans="3:18" x14ac:dyDescent="0.3">
      <c r="C21" s="87" t="s">
        <v>133</v>
      </c>
      <c r="D21" s="88"/>
      <c r="E21" s="21" t="s">
        <v>151</v>
      </c>
      <c r="F21" s="21" t="s">
        <v>150</v>
      </c>
      <c r="G21" s="21" t="s">
        <v>149</v>
      </c>
      <c r="H21" s="21" t="s">
        <v>148</v>
      </c>
      <c r="I21" s="21" t="s">
        <v>147</v>
      </c>
      <c r="J21" s="21" t="s">
        <v>146</v>
      </c>
      <c r="K21" s="21" t="s">
        <v>145</v>
      </c>
      <c r="L21" s="21" t="s">
        <v>144</v>
      </c>
      <c r="M21" s="21" t="s">
        <v>143</v>
      </c>
      <c r="N21" s="21" t="s">
        <v>142</v>
      </c>
      <c r="O21" s="21" t="s">
        <v>141</v>
      </c>
      <c r="P21" s="21" t="s">
        <v>140</v>
      </c>
      <c r="Q21" s="91" t="s">
        <v>139</v>
      </c>
      <c r="R21" s="92"/>
    </row>
    <row r="22" spans="3:18" ht="36" customHeight="1" x14ac:dyDescent="0.3">
      <c r="C22" s="89"/>
      <c r="D22" s="90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93"/>
      <c r="R22" s="94"/>
    </row>
    <row r="23" spans="3:18" ht="36" customHeight="1" x14ac:dyDescent="0.3">
      <c r="C23" s="82" t="s">
        <v>138</v>
      </c>
      <c r="D23" s="83"/>
      <c r="E23" s="12">
        <v>2700</v>
      </c>
      <c r="F23" s="12"/>
      <c r="G23" s="12"/>
      <c r="H23" s="12"/>
      <c r="I23" s="12">
        <v>5616</v>
      </c>
      <c r="J23" s="12">
        <v>8316</v>
      </c>
      <c r="K23" s="12">
        <v>5616</v>
      </c>
      <c r="L23" s="12"/>
      <c r="M23" s="12">
        <v>7653</v>
      </c>
      <c r="N23" s="12"/>
      <c r="O23" s="12"/>
      <c r="P23" s="12"/>
      <c r="Q23" s="75">
        <f>E23+F23+G23+H23+I23+J23+K23+L23+M23+N23+O23</f>
        <v>29901</v>
      </c>
      <c r="R23" s="76"/>
    </row>
    <row r="24" spans="3:18" ht="37" customHeight="1" x14ac:dyDescent="0.3">
      <c r="C24" s="82" t="s">
        <v>137</v>
      </c>
      <c r="D24" s="8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75">
        <f t="shared" ref="Q24:Q28" si="2">E24+F24+G24+H24+I24+J24+K24+L24+M24+N24+O24</f>
        <v>0</v>
      </c>
      <c r="R24" s="76"/>
    </row>
    <row r="25" spans="3:18" ht="34.049999999999997" customHeight="1" x14ac:dyDescent="0.3">
      <c r="C25" s="82" t="s">
        <v>136</v>
      </c>
      <c r="D25" s="83"/>
      <c r="E25" s="12">
        <v>3024.25</v>
      </c>
      <c r="F25" s="12"/>
      <c r="G25" s="12"/>
      <c r="H25" s="12">
        <v>4896.41</v>
      </c>
      <c r="I25" s="12">
        <v>6912.58</v>
      </c>
      <c r="J25" s="12"/>
      <c r="K25" s="12">
        <v>15489</v>
      </c>
      <c r="L25" s="12"/>
      <c r="M25" s="12"/>
      <c r="N25" s="12"/>
      <c r="O25" s="12"/>
      <c r="P25" s="12"/>
      <c r="Q25" s="75">
        <f t="shared" si="2"/>
        <v>30322.239999999998</v>
      </c>
      <c r="R25" s="76"/>
    </row>
    <row r="26" spans="3:18" ht="26.05" customHeight="1" x14ac:dyDescent="0.3">
      <c r="C26" s="82" t="s">
        <v>135</v>
      </c>
      <c r="D26" s="83"/>
      <c r="E26" s="13"/>
      <c r="F26" s="13"/>
      <c r="G26" s="13"/>
      <c r="H26" s="13"/>
      <c r="I26" s="13"/>
      <c r="J26" s="13">
        <v>5600</v>
      </c>
      <c r="K26" s="13"/>
      <c r="L26" s="13"/>
      <c r="M26" s="13"/>
      <c r="N26" s="13"/>
      <c r="O26" s="13"/>
      <c r="P26" s="13"/>
      <c r="Q26" s="75">
        <f t="shared" si="2"/>
        <v>5600</v>
      </c>
      <c r="R26" s="76"/>
    </row>
    <row r="27" spans="3:18" ht="51.05" customHeight="1" x14ac:dyDescent="0.3">
      <c r="C27" s="82" t="s">
        <v>257</v>
      </c>
      <c r="D27" s="8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>
        <v>112550.32</v>
      </c>
      <c r="Q27" s="75">
        <f>E27+F27+G27+H27+I27+J27+K27+L27+M27+N27+O27+P27</f>
        <v>112550.32</v>
      </c>
      <c r="R27" s="76"/>
    </row>
    <row r="28" spans="3:18" ht="55" customHeight="1" x14ac:dyDescent="0.3">
      <c r="C28" s="82" t="s">
        <v>258</v>
      </c>
      <c r="D28" s="8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>
        <v>112511.05</v>
      </c>
      <c r="Q28" s="75">
        <f>E28+F28+G28+H28+I28+J28+K28+L28+M28+N28+O28+P28</f>
        <v>112511.05</v>
      </c>
      <c r="R28" s="76"/>
    </row>
    <row r="29" spans="3:18" ht="26.2" x14ac:dyDescent="0.3">
      <c r="C29" s="77" t="s">
        <v>132</v>
      </c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8">
        <f>SUM(Q23:Q28)</f>
        <v>290884.61</v>
      </c>
      <c r="R29" s="79"/>
    </row>
    <row r="30" spans="3:18" ht="29.45" customHeight="1" x14ac:dyDescent="0.3">
      <c r="H30" s="101"/>
      <c r="I30" s="101"/>
      <c r="J30" s="101"/>
      <c r="K30" s="101"/>
    </row>
    <row r="31" spans="3:18" ht="33.4" customHeight="1" x14ac:dyDescent="0.4">
      <c r="C31" s="84" t="s">
        <v>153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6"/>
    </row>
    <row r="32" spans="3:18" x14ac:dyDescent="0.3">
      <c r="C32" s="87" t="s">
        <v>133</v>
      </c>
      <c r="D32" s="88"/>
      <c r="E32" s="21" t="s">
        <v>151</v>
      </c>
      <c r="F32" s="21" t="s">
        <v>150</v>
      </c>
      <c r="G32" s="21" t="s">
        <v>149</v>
      </c>
      <c r="H32" s="21" t="s">
        <v>148</v>
      </c>
      <c r="I32" s="21" t="s">
        <v>147</v>
      </c>
      <c r="J32" s="21" t="s">
        <v>146</v>
      </c>
      <c r="K32" s="21" t="s">
        <v>145</v>
      </c>
      <c r="L32" s="21" t="s">
        <v>144</v>
      </c>
      <c r="M32" s="21" t="s">
        <v>143</v>
      </c>
      <c r="N32" s="21" t="s">
        <v>142</v>
      </c>
      <c r="O32" s="21" t="s">
        <v>141</v>
      </c>
      <c r="P32" s="21" t="s">
        <v>140</v>
      </c>
      <c r="Q32" s="91" t="s">
        <v>139</v>
      </c>
      <c r="R32" s="92"/>
    </row>
    <row r="33" spans="3:18" ht="32.1" customHeight="1" x14ac:dyDescent="0.3">
      <c r="C33" s="89"/>
      <c r="D33" s="90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93"/>
      <c r="R33" s="94"/>
    </row>
    <row r="34" spans="3:18" ht="36" customHeight="1" x14ac:dyDescent="0.3">
      <c r="C34" s="80" t="s">
        <v>138</v>
      </c>
      <c r="D34" s="81"/>
      <c r="E34" s="12"/>
      <c r="F34" s="12"/>
      <c r="G34" s="12"/>
      <c r="H34" s="12"/>
      <c r="I34" s="12">
        <v>8216</v>
      </c>
      <c r="J34" s="12">
        <v>10716</v>
      </c>
      <c r="K34" s="12"/>
      <c r="L34" s="12"/>
      <c r="M34" s="12">
        <v>8216</v>
      </c>
      <c r="N34" s="12"/>
      <c r="O34" s="12"/>
      <c r="P34" s="12"/>
      <c r="Q34" s="75">
        <f t="shared" ref="Q34:Q39" si="3">E34+F34+G34+H34+I34+J34+K34+L34+M34+N34+O34+P34</f>
        <v>27148</v>
      </c>
      <c r="R34" s="76"/>
    </row>
    <row r="35" spans="3:18" ht="33.049999999999997" customHeight="1" x14ac:dyDescent="0.3">
      <c r="C35" s="80" t="s">
        <v>137</v>
      </c>
      <c r="D35" s="81"/>
      <c r="E35" s="12"/>
      <c r="F35" s="12"/>
      <c r="G35" s="12"/>
      <c r="H35" s="12"/>
      <c r="I35" s="12">
        <v>3206.8</v>
      </c>
      <c r="J35" s="12"/>
      <c r="K35" s="12"/>
      <c r="L35" s="12"/>
      <c r="M35" s="12"/>
      <c r="N35" s="12"/>
      <c r="O35" s="12"/>
      <c r="P35" s="12"/>
      <c r="Q35" s="75">
        <f t="shared" si="3"/>
        <v>3206.8</v>
      </c>
      <c r="R35" s="76"/>
    </row>
    <row r="36" spans="3:18" ht="33.049999999999997" customHeight="1" x14ac:dyDescent="0.3">
      <c r="C36" s="80" t="s">
        <v>136</v>
      </c>
      <c r="D36" s="81"/>
      <c r="E36" s="12"/>
      <c r="F36" s="12"/>
      <c r="G36" s="12"/>
      <c r="H36" s="12"/>
      <c r="I36" s="12">
        <v>9085</v>
      </c>
      <c r="J36" s="12">
        <v>5527.5</v>
      </c>
      <c r="K36" s="12"/>
      <c r="L36" s="12"/>
      <c r="M36" s="12"/>
      <c r="N36" s="12"/>
      <c r="O36" s="12"/>
      <c r="P36" s="12"/>
      <c r="Q36" s="75">
        <f t="shared" si="3"/>
        <v>14612.5</v>
      </c>
      <c r="R36" s="76"/>
    </row>
    <row r="37" spans="3:18" ht="36" customHeight="1" x14ac:dyDescent="0.3">
      <c r="C37" s="80" t="s">
        <v>135</v>
      </c>
      <c r="D37" s="81"/>
      <c r="E37" s="13"/>
      <c r="F37" s="13"/>
      <c r="G37" s="13"/>
      <c r="H37" s="13"/>
      <c r="I37" s="13"/>
      <c r="J37" s="13">
        <v>5600</v>
      </c>
      <c r="K37" s="13"/>
      <c r="L37" s="13"/>
      <c r="M37" s="13"/>
      <c r="N37" s="13"/>
      <c r="O37" s="13"/>
      <c r="P37" s="13"/>
      <c r="Q37" s="75">
        <f t="shared" si="3"/>
        <v>5600</v>
      </c>
      <c r="R37" s="76"/>
    </row>
    <row r="38" spans="3:18" ht="55" customHeight="1" x14ac:dyDescent="0.3">
      <c r="C38" s="82" t="s">
        <v>134</v>
      </c>
      <c r="D38" s="83"/>
      <c r="E38" s="13">
        <v>50646.96</v>
      </c>
      <c r="F38" s="13">
        <v>2365</v>
      </c>
      <c r="G38" s="13">
        <v>11182.94</v>
      </c>
      <c r="H38" s="13">
        <v>7519.37</v>
      </c>
      <c r="I38" s="13">
        <v>22552.33</v>
      </c>
      <c r="J38" s="13">
        <v>26782.799999999999</v>
      </c>
      <c r="K38" s="13">
        <v>43969.47</v>
      </c>
      <c r="L38" s="13">
        <v>14152.73</v>
      </c>
      <c r="M38" s="13">
        <v>6161.64</v>
      </c>
      <c r="N38" s="13">
        <v>54528.39</v>
      </c>
      <c r="O38" s="13">
        <v>6455.54</v>
      </c>
      <c r="P38" s="13">
        <v>2600</v>
      </c>
      <c r="Q38" s="75">
        <f t="shared" si="3"/>
        <v>248917.17</v>
      </c>
      <c r="R38" s="76"/>
    </row>
    <row r="39" spans="3:18" ht="37" customHeight="1" x14ac:dyDescent="0.3">
      <c r="C39" s="74" t="s">
        <v>133</v>
      </c>
      <c r="D39" s="74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75">
        <f t="shared" si="3"/>
        <v>0</v>
      </c>
      <c r="R39" s="76"/>
    </row>
    <row r="40" spans="3:18" ht="26.2" x14ac:dyDescent="0.3">
      <c r="C40" s="77" t="s">
        <v>132</v>
      </c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8">
        <f>SUM(Q34:Q39)</f>
        <v>299484.47000000003</v>
      </c>
      <c r="R40" s="79"/>
    </row>
    <row r="41" spans="3:18" ht="38" customHeight="1" x14ac:dyDescent="0.3">
      <c r="H41" s="101"/>
      <c r="I41" s="101"/>
      <c r="J41" s="101"/>
      <c r="K41" s="101"/>
    </row>
    <row r="42" spans="3:18" ht="25.55" x14ac:dyDescent="0.4">
      <c r="C42" s="84" t="s">
        <v>152</v>
      </c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6"/>
    </row>
    <row r="43" spans="3:18" x14ac:dyDescent="0.3">
      <c r="C43" s="87" t="s">
        <v>133</v>
      </c>
      <c r="D43" s="88"/>
      <c r="E43" s="21" t="s">
        <v>151</v>
      </c>
      <c r="F43" s="21" t="s">
        <v>150</v>
      </c>
      <c r="G43" s="21" t="s">
        <v>149</v>
      </c>
      <c r="H43" s="21" t="s">
        <v>148</v>
      </c>
      <c r="I43" s="21" t="s">
        <v>147</v>
      </c>
      <c r="J43" s="21" t="s">
        <v>146</v>
      </c>
      <c r="K43" s="21" t="s">
        <v>145</v>
      </c>
      <c r="L43" s="21" t="s">
        <v>144</v>
      </c>
      <c r="M43" s="21" t="s">
        <v>143</v>
      </c>
      <c r="N43" s="21" t="s">
        <v>142</v>
      </c>
      <c r="O43" s="21" t="s">
        <v>141</v>
      </c>
      <c r="P43" s="21" t="s">
        <v>140</v>
      </c>
      <c r="Q43" s="91" t="s">
        <v>139</v>
      </c>
      <c r="R43" s="92"/>
    </row>
    <row r="44" spans="3:18" ht="33.049999999999997" customHeight="1" x14ac:dyDescent="0.3">
      <c r="C44" s="89"/>
      <c r="D44" s="90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93"/>
      <c r="R44" s="94"/>
    </row>
    <row r="45" spans="3:18" ht="42.05" customHeight="1" x14ac:dyDescent="0.3">
      <c r="C45" s="80" t="s">
        <v>138</v>
      </c>
      <c r="D45" s="81"/>
      <c r="E45" s="12"/>
      <c r="F45" s="12"/>
      <c r="G45" s="12"/>
      <c r="H45" s="12"/>
      <c r="I45" s="12">
        <v>1690</v>
      </c>
      <c r="J45" s="12">
        <v>8538</v>
      </c>
      <c r="K45" s="12">
        <v>13316</v>
      </c>
      <c r="L45" s="12">
        <v>5616</v>
      </c>
      <c r="M45" s="12">
        <v>8616</v>
      </c>
      <c r="N45" s="12">
        <v>8216</v>
      </c>
      <c r="O45" s="12"/>
      <c r="P45" s="12"/>
      <c r="Q45" s="75">
        <f t="shared" ref="Q45" si="4">E45+F45+G45+H45+I45+J45+K45+L45+M45+N45+O45+P45</f>
        <v>45992</v>
      </c>
      <c r="R45" s="76"/>
    </row>
    <row r="46" spans="3:18" ht="38.950000000000003" customHeight="1" x14ac:dyDescent="0.3">
      <c r="C46" s="80" t="s">
        <v>137</v>
      </c>
      <c r="D46" s="81"/>
      <c r="E46" s="12"/>
      <c r="F46" s="12"/>
      <c r="G46" s="12"/>
      <c r="H46" s="12"/>
      <c r="I46" s="12">
        <v>3000</v>
      </c>
      <c r="J46" s="12">
        <v>3000</v>
      </c>
      <c r="K46" s="12">
        <v>6037.86</v>
      </c>
      <c r="L46" s="12">
        <v>5962.92</v>
      </c>
      <c r="M46" s="12">
        <v>6000</v>
      </c>
      <c r="N46" s="12"/>
      <c r="O46" s="12"/>
      <c r="P46" s="12"/>
      <c r="Q46" s="75">
        <f t="shared" ref="Q46:Q49" si="5">E46+F46+G46+H46+I46+J46+K46+L46+M46+N46+O46+P46</f>
        <v>24000.78</v>
      </c>
      <c r="R46" s="76"/>
    </row>
    <row r="47" spans="3:18" ht="39.950000000000003" customHeight="1" x14ac:dyDescent="0.3">
      <c r="C47" s="80" t="s">
        <v>135</v>
      </c>
      <c r="D47" s="81"/>
      <c r="E47" s="12"/>
      <c r="F47" s="12"/>
      <c r="G47" s="12"/>
      <c r="H47" s="12"/>
      <c r="I47" s="13">
        <v>5600</v>
      </c>
      <c r="J47" s="12"/>
      <c r="K47" s="12"/>
      <c r="L47" s="12"/>
      <c r="M47" s="12"/>
      <c r="N47" s="12"/>
      <c r="O47" s="12"/>
      <c r="P47" s="12"/>
      <c r="Q47" s="75">
        <f t="shared" si="5"/>
        <v>5600</v>
      </c>
      <c r="R47" s="76"/>
    </row>
    <row r="48" spans="3:18" ht="39.950000000000003" customHeight="1" x14ac:dyDescent="0.3">
      <c r="C48" s="82" t="s">
        <v>257</v>
      </c>
      <c r="D48" s="83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>
        <v>266148.5</v>
      </c>
      <c r="Q48" s="75">
        <f t="shared" si="5"/>
        <v>266148.5</v>
      </c>
      <c r="R48" s="76"/>
    </row>
    <row r="49" spans="3:18" ht="53.05" customHeight="1" x14ac:dyDescent="0.3">
      <c r="C49" s="82" t="s">
        <v>258</v>
      </c>
      <c r="D49" s="83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>
        <v>210913.05</v>
      </c>
      <c r="Q49" s="75">
        <f t="shared" si="5"/>
        <v>210913.05</v>
      </c>
      <c r="R49" s="76"/>
    </row>
    <row r="50" spans="3:18" ht="26.2" x14ac:dyDescent="0.3">
      <c r="C50" s="77" t="s">
        <v>132</v>
      </c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8">
        <f>SUM(Q45:Q49)</f>
        <v>552654.33000000007</v>
      </c>
      <c r="R50" s="79"/>
    </row>
    <row r="54" spans="3:18" ht="25.55" x14ac:dyDescent="0.4">
      <c r="C54" s="84" t="s">
        <v>256</v>
      </c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6"/>
    </row>
    <row r="55" spans="3:18" x14ac:dyDescent="0.3">
      <c r="C55" s="87" t="s">
        <v>133</v>
      </c>
      <c r="D55" s="88"/>
      <c r="E55" s="21" t="s">
        <v>151</v>
      </c>
      <c r="F55" s="21" t="s">
        <v>150</v>
      </c>
      <c r="G55" s="21" t="s">
        <v>149</v>
      </c>
      <c r="H55" s="21" t="s">
        <v>148</v>
      </c>
      <c r="I55" s="21" t="s">
        <v>147</v>
      </c>
      <c r="J55" s="21" t="s">
        <v>146</v>
      </c>
      <c r="K55" s="21" t="s">
        <v>145</v>
      </c>
      <c r="L55" s="21" t="s">
        <v>144</v>
      </c>
      <c r="M55" s="21" t="s">
        <v>143</v>
      </c>
      <c r="N55" s="21" t="s">
        <v>142</v>
      </c>
      <c r="O55" s="21" t="s">
        <v>141</v>
      </c>
      <c r="P55" s="21" t="s">
        <v>140</v>
      </c>
      <c r="Q55" s="91" t="s">
        <v>139</v>
      </c>
      <c r="R55" s="92"/>
    </row>
    <row r="56" spans="3:18" ht="36" customHeight="1" x14ac:dyDescent="0.3">
      <c r="C56" s="89"/>
      <c r="D56" s="90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93"/>
      <c r="R56" s="94"/>
    </row>
    <row r="57" spans="3:18" ht="46.5" customHeight="1" x14ac:dyDescent="0.3">
      <c r="C57" s="82" t="s">
        <v>138</v>
      </c>
      <c r="D57" s="83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75">
        <f t="shared" ref="Q57:Q61" si="6">E57+F57+G57+H57+I57+J57+K57+L57+M57+N57+O57+P57</f>
        <v>0</v>
      </c>
      <c r="R57" s="76"/>
    </row>
    <row r="58" spans="3:18" ht="52.4" customHeight="1" x14ac:dyDescent="0.3">
      <c r="C58" s="82" t="s">
        <v>137</v>
      </c>
      <c r="D58" s="83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75">
        <f t="shared" si="6"/>
        <v>0</v>
      </c>
      <c r="R58" s="76"/>
    </row>
    <row r="59" spans="3:18" ht="26.2" customHeight="1" x14ac:dyDescent="0.3">
      <c r="C59" s="82" t="s">
        <v>136</v>
      </c>
      <c r="D59" s="83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75">
        <f t="shared" si="6"/>
        <v>0</v>
      </c>
      <c r="R59" s="76"/>
    </row>
    <row r="60" spans="3:18" ht="30.15" customHeight="1" x14ac:dyDescent="0.3">
      <c r="C60" s="82" t="s">
        <v>135</v>
      </c>
      <c r="D60" s="8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75">
        <f t="shared" si="6"/>
        <v>0</v>
      </c>
      <c r="R60" s="76"/>
    </row>
    <row r="61" spans="3:18" ht="43.2" customHeight="1" x14ac:dyDescent="0.3">
      <c r="C61" s="82" t="s">
        <v>134</v>
      </c>
      <c r="D61" s="83"/>
      <c r="E61" s="14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75">
        <f t="shared" si="6"/>
        <v>0</v>
      </c>
      <c r="R61" s="76"/>
    </row>
    <row r="62" spans="3:18" ht="26.2" x14ac:dyDescent="0.3">
      <c r="C62" s="77" t="s">
        <v>132</v>
      </c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8">
        <f>SUM(Q57:Q61)</f>
        <v>0</v>
      </c>
      <c r="R62" s="79"/>
    </row>
  </sheetData>
  <mergeCells count="141">
    <mergeCell ref="C59:D59"/>
    <mergeCell ref="Q59:R59"/>
    <mergeCell ref="C60:D60"/>
    <mergeCell ref="Q60:R60"/>
    <mergeCell ref="C61:D61"/>
    <mergeCell ref="Q61:R61"/>
    <mergeCell ref="C62:P62"/>
    <mergeCell ref="Q62:R62"/>
    <mergeCell ref="C16:D16"/>
    <mergeCell ref="Q16:R16"/>
    <mergeCell ref="C27:D27"/>
    <mergeCell ref="Q27:R27"/>
    <mergeCell ref="M55:M56"/>
    <mergeCell ref="N55:N56"/>
    <mergeCell ref="O55:O56"/>
    <mergeCell ref="P55:P56"/>
    <mergeCell ref="Q55:R56"/>
    <mergeCell ref="C57:D57"/>
    <mergeCell ref="Q57:R57"/>
    <mergeCell ref="C58:D58"/>
    <mergeCell ref="Q58:R58"/>
    <mergeCell ref="C55:D56"/>
    <mergeCell ref="E55:E56"/>
    <mergeCell ref="F55:F56"/>
    <mergeCell ref="G55:G56"/>
    <mergeCell ref="H55:H56"/>
    <mergeCell ref="I55:I56"/>
    <mergeCell ref="J55:J56"/>
    <mergeCell ref="K55:K56"/>
    <mergeCell ref="L55:L56"/>
    <mergeCell ref="C9:R9"/>
    <mergeCell ref="C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R11"/>
    <mergeCell ref="C12:D12"/>
    <mergeCell ref="Q12:R12"/>
    <mergeCell ref="C13:D13"/>
    <mergeCell ref="Q13:R13"/>
    <mergeCell ref="C14:D14"/>
    <mergeCell ref="Q14:R14"/>
    <mergeCell ref="C15:D15"/>
    <mergeCell ref="Q15:R15"/>
    <mergeCell ref="C17:D17"/>
    <mergeCell ref="Q17:R17"/>
    <mergeCell ref="C18:P18"/>
    <mergeCell ref="Q18:R18"/>
    <mergeCell ref="C20:R20"/>
    <mergeCell ref="C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R22"/>
    <mergeCell ref="C23:D23"/>
    <mergeCell ref="Q23:R23"/>
    <mergeCell ref="C24:D24"/>
    <mergeCell ref="Q24:R24"/>
    <mergeCell ref="C25:D25"/>
    <mergeCell ref="Q25:R25"/>
    <mergeCell ref="C26:D26"/>
    <mergeCell ref="Q26:R26"/>
    <mergeCell ref="C28:D28"/>
    <mergeCell ref="Q28:R28"/>
    <mergeCell ref="C29:P29"/>
    <mergeCell ref="Q29:R29"/>
    <mergeCell ref="C31:R31"/>
    <mergeCell ref="C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R33"/>
    <mergeCell ref="C34:D34"/>
    <mergeCell ref="Q34:R34"/>
    <mergeCell ref="C35:D35"/>
    <mergeCell ref="Q35:R35"/>
    <mergeCell ref="C36:D36"/>
    <mergeCell ref="Q36:R36"/>
    <mergeCell ref="C37:D37"/>
    <mergeCell ref="Q37:R37"/>
    <mergeCell ref="C38:D38"/>
    <mergeCell ref="Q38:R38"/>
    <mergeCell ref="C39:D39"/>
    <mergeCell ref="Q39:R39"/>
    <mergeCell ref="C40:P40"/>
    <mergeCell ref="Q40:R40"/>
    <mergeCell ref="C42:R42"/>
    <mergeCell ref="C43:D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R44"/>
    <mergeCell ref="C50:P50"/>
    <mergeCell ref="Q50:R50"/>
    <mergeCell ref="C45:D45"/>
    <mergeCell ref="Q45:R45"/>
    <mergeCell ref="C46:D46"/>
    <mergeCell ref="Q46:R46"/>
    <mergeCell ref="C48:D48"/>
    <mergeCell ref="Q48:R48"/>
    <mergeCell ref="C47:D47"/>
    <mergeCell ref="Q47:R47"/>
    <mergeCell ref="C49:D49"/>
    <mergeCell ref="Q49:R49"/>
    <mergeCell ref="C54:R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гранд</vt:lpstr>
      <vt:lpstr>расходы</vt:lpstr>
      <vt:lpstr>расходы по банку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apo11inaria</dc:creator>
  <cp:lastModifiedBy>valera kotlyarov</cp:lastModifiedBy>
  <cp:lastPrinted>2023-08-16T02:20:53Z</cp:lastPrinted>
  <dcterms:created xsi:type="dcterms:W3CDTF">2020-03-15T14:46:43Z</dcterms:created>
  <dcterms:modified xsi:type="dcterms:W3CDTF">2023-08-16T04:29:13Z</dcterms:modified>
</cp:coreProperties>
</file>